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1/02_FEBRERO/"/>
    </mc:Choice>
  </mc:AlternateContent>
  <xr:revisionPtr revIDLastSave="81" documentId="8_{346E1674-2CB6-43E7-A8BE-115C3BAE190D}" xr6:coauthVersionLast="45" xr6:coauthVersionMax="45" xr10:uidLastSave="{CFEA4C21-FB18-4B16-81CD-3A992E5928CF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márgenes'!$A$1:$AH$500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" i="1" l="1"/>
  <c r="P18" i="1"/>
  <c r="P19" i="1"/>
  <c r="P20" i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P30" i="1"/>
  <c r="Q28" i="1" s="1"/>
  <c r="Q18" i="1" l="1"/>
  <c r="P17" i="1"/>
  <c r="Q7" i="1" l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<sst xmlns="http://schemas.openxmlformats.org/spreadsheetml/2006/main" count="1168" uniqueCount="566">
  <si>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</si>
  <si>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</si>
  <si>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</si>
  <si>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</si>
  <si>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</si>
  <si>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</si>
  <si>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</si>
  <si>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</si>
  <si>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</si>
  <si>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</si>
  <si>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</si>
  <si>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</si>
  <si>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</si>
  <si>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</si>
  <si>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</si>
  <si>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</si>
  <si>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</si>
  <si>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</si>
  <si>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</si>
  <si>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</si>
  <si>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</si>
  <si>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</si>
  <si>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</si>
  <si>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</si>
  <si>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</si>
  <si>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</si>
  <si>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</si>
  <si>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</si>
  <si>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</si>
  <si>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</si>
  <si>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</si>
  <si>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</si>
  <si>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</si>
  <si>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</si>
  <si>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</si>
  <si>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</si>
  <si>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</si>
  <si>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</si>
  <si>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</si>
  <si>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</si>
  <si>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</si>
  <si>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</si>
  <si>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</si>
  <si>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</si>
  <si>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</si>
  <si>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</si>
  <si>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</si>
  <si>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</si>
  <si>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</si>
  <si>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</si>
  <si>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</si>
  <si>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</si>
  <si>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</si>
  <si>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</si>
  <si>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</si>
  <si>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</si>
  <si>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</si>
  <si>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</si>
  <si>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</si>
  <si>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</si>
  <si>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</si>
  <si>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</si>
  <si>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</si>
  <si>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</si>
  <si>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</si>
  <si>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</si>
  <si>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</si>
  <si>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</si>
  <si>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</si>
  <si>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</si>
  <si>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</si>
  <si>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</si>
  <si>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</si>
  <si>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</si>
  <si>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</si>
  <si>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</si>
  <si>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</si>
  <si>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</si>
  <si>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</si>
  <si>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</si>
  <si>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</si>
  <si>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</si>
  <si>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</si>
  <si>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</si>
  <si>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</si>
  <si>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</si>
  <si>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</si>
  <si>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</si>
  <si>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</si>
  <si>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</si>
  <si>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</si>
  <si>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</si>
  <si>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</si>
  <si>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</si>
  <si>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</si>
  <si>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</si>
  <si>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</si>
  <si>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</si>
  <si>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</si>
  <si>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</si>
  <si>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</si>
  <si>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</si>
  <si>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</si>
  <si>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</si>
  <si>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</si>
  <si>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</si>
  <si>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</si>
  <si>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</si>
  <si>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</si>
  <si>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</si>
  <si>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</si>
  <si>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</si>
  <si>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</si>
  <si>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</si>
  <si>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</si>
  <si>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</si>
  <si>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</si>
  <si>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</si>
  <si>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</si>
  <si>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</si>
  <si>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</si>
  <si>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</si>
  <si>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</si>
  <si>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</si>
  <si>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</si>
  <si>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</si>
  <si>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</si>
  <si>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</si>
  <si>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</si>
  <si>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</si>
  <si>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</si>
  <si>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</si>
  <si>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</si>
  <si>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</si>
  <si>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</si>
  <si>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</si>
  <si>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</si>
  <si>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</si>
  <si>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</si>
  <si>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</si>
  <si>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</si>
  <si>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</si>
  <si>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</si>
  <si>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</si>
  <si>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</si>
  <si>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</si>
  <si>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</si>
  <si>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</si>
  <si>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</si>
  <si>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</si>
  <si>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</si>
  <si>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</si>
  <si>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</si>
  <si>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</si>
  <si>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</si>
  <si>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</si>
  <si>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</si>
  <si>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</si>
  <si>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</si>
  <si>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</si>
  <si>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</si>
  <si>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</si>
  <si>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</si>
  <si>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</si>
  <si>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</si>
  <si>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</si>
  <si>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</si>
  <si>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</si>
  <si>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</si>
  <si>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</si>
  <si>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</si>
  <si>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</si>
  <si>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</si>
  <si>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</si>
  <si>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</si>
  <si>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</si>
  <si>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</si>
  <si>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</si>
  <si>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</si>
  <si>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</si>
  <si>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</si>
  <si>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</si>
  <si>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</si>
  <si>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</si>
  <si>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</si>
  <si>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</si>
  <si>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</si>
  <si>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</si>
  <si>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</si>
  <si>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</si>
  <si>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</si>
  <si>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</si>
  <si>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</si>
  <si>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</si>
  <si>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</si>
  <si>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</si>
  <si>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</si>
  <si>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</si>
  <si>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</si>
  <si>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</si>
  <si>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</si>
  <si>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</si>
  <si>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</si>
  <si>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</si>
  <si>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</si>
  <si>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</si>
  <si>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</si>
  <si>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</si>
  <si>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</si>
  <si>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</si>
  <si>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</si>
  <si>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</si>
  <si>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</si>
  <si>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</si>
  <si>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</si>
  <si>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</si>
  <si>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</si>
  <si>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</si>
  <si>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</si>
  <si>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</si>
  <si>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</si>
  <si>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</si>
  <si>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</si>
  <si>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</si>
  <si>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</si>
  <si>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</si>
  <si>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</si>
  <si>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</si>
  <si>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</si>
  <si>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</si>
  <si>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</si>
  <si>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</si>
  <si>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</si>
  <si>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</si>
  <si>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</si>
  <si>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</si>
  <si>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</si>
  <si>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</si>
  <si>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</si>
  <si>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</si>
  <si>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</si>
  <si>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</si>
  <si>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</si>
  <si>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</si>
  <si>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</si>
  <si>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</si>
  <si>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</si>
  <si>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</si>
  <si>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</si>
  <si>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</si>
  <si>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</si>
  <si>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</si>
  <si>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</si>
  <si>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</si>
  <si>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</si>
  <si>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</si>
  <si>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</si>
  <si>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</si>
  <si>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</si>
  <si>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</si>
  <si>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</si>
  <si>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</si>
  <si>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</si>
  <si>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</si>
  <si>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</si>
  <si>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</si>
  <si>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</si>
  <si>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</si>
  <si>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</si>
  <si>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</si>
  <si>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</si>
  <si>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</si>
  <si>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</si>
  <si>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</si>
  <si>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</si>
  <si>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</si>
  <si>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</si>
  <si>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</si>
  <si>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</si>
  <si>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</si>
  <si>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</si>
  <si>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</si>
  <si>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</si>
  <si>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</si>
  <si>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</si>
  <si>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</si>
  <si>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</si>
  <si>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</si>
  <si>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</si>
  <si>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</si>
  <si>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</si>
  <si>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</si>
  <si>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</si>
  <si>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</si>
  <si>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</si>
  <si>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</si>
  <si>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</si>
  <si>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</si>
  <si>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</si>
  <si>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</si>
  <si>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</si>
  <si>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</si>
  <si>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</si>
  <si>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</si>
  <si>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</si>
  <si>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</si>
  <si>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</si>
  <si>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</si>
  <si>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</si>
  <si>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</si>
  <si>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</si>
  <si>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</si>
  <si>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</si>
  <si>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</si>
  <si>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</si>
  <si>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</si>
  <si>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</si>
  <si>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</si>
  <si>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</si>
  <si>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</si>
  <si>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</si>
  <si>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</si>
  <si>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</si>
  <si>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</si>
  <si>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</si>
  <si>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</si>
  <si>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</si>
  <si>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</si>
  <si>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</si>
  <si>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</si>
  <si>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</si>
  <si>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</si>
  <si>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</si>
  <si>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</si>
  <si>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</si>
  <si>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</si>
  <si>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</si>
  <si>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</si>
  <si>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</si>
  <si>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</si>
  <si>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</si>
  <si>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</si>
  <si>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</si>
  <si>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</si>
  <si>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</si>
  <si>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</si>
  <si>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</si>
  <si>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</si>
  <si>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</si>
  <si>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</si>
  <si>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</si>
  <si>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</si>
  <si>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</si>
  <si>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</si>
  <si>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</si>
  <si>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</si>
  <si>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</si>
  <si>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</si>
  <si>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</si>
  <si>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</si>
  <si>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</si>
  <si>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</si>
  <si>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</si>
  <si>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</si>
  <si>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</si>
  <si>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</si>
  <si>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</si>
  <si>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</si>
  <si>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</si>
  <si>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</si>
  <si>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</si>
  <si>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</si>
  <si>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</si>
  <si>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</si>
  <si>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</si>
  <si>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</si>
  <si>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</si>
  <si>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</si>
  <si>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</si>
  <si>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</si>
  <si>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</si>
  <si>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</si>
  <si>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</si>
  <si>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</si>
  <si>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</si>
  <si>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</si>
  <si>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</si>
  <si>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</si>
  <si>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</si>
  <si>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</si>
  <si>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</si>
  <si>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</si>
  <si>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</si>
  <si>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</si>
  <si>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</si>
  <si>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</si>
  <si>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</si>
  <si>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</si>
  <si>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</si>
  <si>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</si>
  <si>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</si>
  <si>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</si>
  <si>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</si>
  <si>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</si>
  <si>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</si>
  <si>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</si>
  <si>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</si>
  <si>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</si>
  <si>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</si>
  <si>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</si>
  <si>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</si>
  <si>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</si>
  <si>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</si>
  <si>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</si>
  <si>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</si>
  <si>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</si>
  <si>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</si>
  <si>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</si>
  <si>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</si>
  <si>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</si>
  <si>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</si>
  <si>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</si>
  <si>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</si>
  <si>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</si>
  <si>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</si>
  <si>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</si>
  <si>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</si>
  <si>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</si>
  <si>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</si>
  <si>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</si>
  <si>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</si>
  <si>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</si>
  <si>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</si>
  <si>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</si>
  <si>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</si>
  <si>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</si>
  <si>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</si>
  <si>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</si>
  <si>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</si>
  <si>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</si>
  <si>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</si>
  <si>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</si>
  <si>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</si>
  <si>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</si>
  <si>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</si>
  <si>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</si>
  <si>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</si>
  <si>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</si>
  <si>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</si>
  <si>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</si>
  <si>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</si>
  <si>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</si>
  <si>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</si>
  <si>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</si>
  <si>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</si>
  <si>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</si>
  <si>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</si>
  <si>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</si>
  <si>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</si>
  <si>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</si>
  <si>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</si>
  <si>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</si>
  <si>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</si>
  <si>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</si>
  <si>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</si>
  <si>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</si>
  <si>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</si>
  <si>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</si>
  <si>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</si>
  <si>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</si>
  <si>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</si>
  <si>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</si>
  <si>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</si>
  <si>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</si>
  <si>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</si>
  <si>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</si>
  <si>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</si>
  <si>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</si>
  <si>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</si>
  <si>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</si>
  <si>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</si>
  <si>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</si>
  <si>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</si>
  <si>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</si>
  <si>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</si>
  <si>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</si>
  <si>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</si>
  <si>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</si>
  <si>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</si>
  <si>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</si>
  <si>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</si>
  <si>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</si>
  <si>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</si>
  <si>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</si>
  <si>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</si>
  <si>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</si>
  <si>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</si>
  <si>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</si>
  <si>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</si>
  <si>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</si>
  <si>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</si>
  <si>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</si>
  <si>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</si>
  <si>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</si>
  <si>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</si>
  <si>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</si>
  <si>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</si>
  <si>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</si>
  <si>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</si>
  <si>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</si>
  <si>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</si>
  <si>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</si>
  <si>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</si>
  <si>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</si>
  <si>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</si>
  <si>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</si>
  <si>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</si>
  <si>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</si>
  <si>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</si>
  <si>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</si>
  <si>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</si>
  <si>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</si>
  <si>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</si>
  <si>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</si>
  <si>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</si>
  <si>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</si>
  <si>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</si>
  <si>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</si>
  <si>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</si>
  <si>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</si>
  <si>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</si>
  <si>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</si>
  <si>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</si>
  <si>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</si>
  <si>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</si>
  <si>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</si>
  <si>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</si>
  <si>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</si>
  <si>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</si>
  <si>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</si>
  <si>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</si>
  <si>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</si>
  <si>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</si>
  <si>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</si>
  <si>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</si>
  <si>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</si>
  <si>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</si>
  <si>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</si>
  <si>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</si>
  <si>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</si>
  <si>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</si>
  <si>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</si>
  <si>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</si>
  <si>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</si>
  <si>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</si>
  <si>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</si>
  <si>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</si>
  <si>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</si>
  <si>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</si>
  <si>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</si>
  <si>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</si>
  <si>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</si>
  <si>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</si>
  <si>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 xml:space="preserve">Segunda </t>
  </si>
  <si>
    <t>Tercera</t>
  </si>
  <si>
    <t>Séptima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</si>
</sst>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29" fillId="0" borderId="10" xfId="1" applyNumberFormat="1" applyFont="1" applyBorder="1"/>
    <xf numFmtId="10" fontId="30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5" t="s">
        <v>152</v>
      </c>
      <c r="C2" s="116"/>
      <c r="D2" s="117"/>
    </row>
    <row r="3" spans="2:4" ht="57.75" hidden="1" thickBot="1">
      <c r="B3" s="6" t="s">
        <v>147</v>
      </c>
      <c r="C3" s="12">
        <v>26</v>
      </c>
      <c r="D3" s="118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19"/>
    </row>
    <row r="5" spans="2:4" ht="15.75" hidden="1" customHeight="1" thickBot="1">
      <c r="B5" s="2" t="s">
        <v>150</v>
      </c>
      <c r="C5" s="10">
        <f>C4+30</f>
        <v>44195</v>
      </c>
      <c r="D5" s="119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19"/>
    </row>
    <row r="7" spans="2:4" ht="15.75" hidden="1" thickBot="1">
      <c r="B7" s="1" t="s">
        <v>154</v>
      </c>
      <c r="C7" s="11">
        <f>C5-C4</f>
        <v>30</v>
      </c>
      <c r="D7" s="120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2" t="s">
        <v>151</v>
      </c>
      <c r="C15" s="113"/>
      <c r="D15" s="114"/>
    </row>
    <row r="16" spans="2:4" ht="53.25" thickBot="1">
      <c r="B16" s="14" t="s">
        <v>148</v>
      </c>
      <c r="C16" s="15" t="s">
        <v>254</v>
      </c>
      <c r="D16" s="121">
        <f>IF(ISERROR(VLOOKUP(C16,$B$26:$B$31,1,0)),VLOOKUP(C16,'Tabla márgenes'!$B$2:$E$1146,4,0),VLOOKUP(C16,'Tabla márgenes'!$B$2:$E$1146,4,0)*VLOOKUP(C16,$B$26:$C$31,2,0))*SQRT(DAYS360(C17,C18)/30)</f>
        <v>7.0927893364442132E-3</v>
      </c>
    </row>
    <row r="17" spans="2:5" ht="15" customHeight="1" thickBot="1">
      <c r="B17" s="16" t="s">
        <v>149</v>
      </c>
      <c r="C17" s="17">
        <v>41289</v>
      </c>
      <c r="D17" s="122"/>
    </row>
    <row r="18" spans="2:5" ht="15.75" customHeight="1" thickBot="1">
      <c r="B18" s="18" t="s">
        <v>150</v>
      </c>
      <c r="C18" s="17">
        <v>41320</v>
      </c>
      <c r="D18" s="122"/>
    </row>
    <row r="19" spans="2:5" ht="19.5" customHeight="1" thickBot="1">
      <c r="B19" s="1" t="s">
        <v>143</v>
      </c>
      <c r="C19" s="8">
        <v>129</v>
      </c>
      <c r="D19" s="122"/>
    </row>
    <row r="20" spans="2:5" ht="15.75" thickBot="1">
      <c r="B20" s="4" t="s">
        <v>154</v>
      </c>
      <c r="C20" s="11">
        <f>DAYS360(C17,C18)</f>
        <v>30</v>
      </c>
      <c r="D20" s="123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4" t="s">
        <v>253</v>
      </c>
      <c r="C24" s="125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0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5" sqref="F35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6">
        <v>3.3706431314436736E-2</v>
      </c>
      <c r="E2" s="94">
        <f>IF(AND(G2="X",D2&lt;$N$17),VLOOKUP(D2,$N$7:$Q$51,4,1),IF(D2&lt;$N$17,VLOOKUP(D2,$N$7:$P$51,3,1),IF(G2="X",VLOOKUP(D2,$N$7:$R$51,4,1),VLOOKUP(D2,$N$7:$R$51,3,1))))</f>
        <v>5.0515549189392536E-2</v>
      </c>
      <c r="F2" s="94">
        <f>ROUND(E2,8)</f>
        <v>5.0515549999999999E-2</v>
      </c>
      <c r="G2" s="45" t="s">
        <v>249</v>
      </c>
      <c r="H2" s="40"/>
      <c r="I2" s="40"/>
      <c r="J2" s="73">
        <f t="shared" ref="J2:J65" si="0">+D2</f>
        <v>3.3706431314436736E-2</v>
      </c>
      <c r="K2" s="74">
        <f>F2-J2</f>
        <v>1.6809118685563264E-2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6">
        <v>3.3706431314436736E-2</v>
      </c>
      <c r="E3" s="94">
        <f t="shared" ref="E3:E66" si="1">IF(AND(G3="X",D3&lt;$N$17),VLOOKUP(D3,$N$7:$Q$51,4,1),IF(D3&lt;$N$17,VLOOKUP(D3,$N$7:$P$51,3,1),IF(G3="X",VLOOKUP(D3,$N$7:$R$51,4,1),VLOOKUP(D3,$N$7:$R$51,3,1))))</f>
        <v>5.0515549189392536E-2</v>
      </c>
      <c r="F3" s="94">
        <f t="shared" ref="F3:F66" si="2">ROUND(E3,8)</f>
        <v>5.0515549999999999E-2</v>
      </c>
      <c r="G3" s="45" t="s">
        <v>249</v>
      </c>
      <c r="H3" s="40"/>
      <c r="I3" s="40"/>
      <c r="J3" s="73">
        <f t="shared" si="0"/>
        <v>3.3706431314436736E-2</v>
      </c>
      <c r="K3" s="74">
        <f t="shared" ref="K3:K65" si="3">F3-J3</f>
        <v>1.6809118685563264E-2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7">
        <v>5.3733630573315025E-2</v>
      </c>
      <c r="E4" s="94">
        <f t="shared" si="1"/>
        <v>6.0554825811873443E-2</v>
      </c>
      <c r="F4" s="94">
        <f t="shared" si="2"/>
        <v>6.0554829999999997E-2</v>
      </c>
      <c r="G4" s="82"/>
      <c r="H4" s="40"/>
      <c r="I4" s="40"/>
      <c r="J4" s="73">
        <f t="shared" si="0"/>
        <v>5.3733630573315025E-2</v>
      </c>
      <c r="K4" s="74">
        <f t="shared" si="3"/>
        <v>6.8211994266849721E-3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6">
        <v>7.6508432919448503E-3</v>
      </c>
      <c r="E5" s="94">
        <f t="shared" si="1"/>
        <v>4.5339999999999998E-2</v>
      </c>
      <c r="F5" s="94">
        <f t="shared" si="2"/>
        <v>4.5339999999999998E-2</v>
      </c>
      <c r="G5" s="45" t="s">
        <v>249</v>
      </c>
      <c r="H5" s="40"/>
      <c r="I5" s="40"/>
      <c r="J5" s="73">
        <f t="shared" si="0"/>
        <v>7.6508432919448503E-3</v>
      </c>
      <c r="K5" s="74">
        <f t="shared" si="3"/>
        <v>3.7689156708055151E-2</v>
      </c>
      <c r="L5" s="40"/>
      <c r="M5" s="40"/>
      <c r="N5" s="3" t="s">
        <v>286</v>
      </c>
      <c r="O5" s="130">
        <v>9.170153591536374E-3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6">
        <v>3.3706431314436736E-2</v>
      </c>
      <c r="E6" s="94">
        <f t="shared" si="1"/>
        <v>5.0515549189392536E-2</v>
      </c>
      <c r="F6" s="94">
        <f t="shared" si="2"/>
        <v>5.0515549999999999E-2</v>
      </c>
      <c r="G6" s="45" t="s">
        <v>249</v>
      </c>
      <c r="H6" s="40"/>
      <c r="I6" s="40"/>
      <c r="J6" s="73">
        <f t="shared" si="0"/>
        <v>3.3706431314436736E-2</v>
      </c>
      <c r="K6" s="74">
        <f t="shared" si="3"/>
        <v>1.6809118685563264E-2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7">
        <v>3.3706431314436736E-2</v>
      </c>
      <c r="E7" s="94">
        <f t="shared" si="1"/>
        <v>5.0515549189392536E-2</v>
      </c>
      <c r="F7" s="94">
        <f t="shared" si="2"/>
        <v>5.0515549999999999E-2</v>
      </c>
      <c r="G7" s="45" t="s">
        <v>249</v>
      </c>
      <c r="H7" s="40"/>
      <c r="I7" s="40"/>
      <c r="J7" s="73">
        <f t="shared" si="0"/>
        <v>3.3706431314436736E-2</v>
      </c>
      <c r="K7" s="74">
        <f t="shared" si="3"/>
        <v>1.6809118685563264E-2</v>
      </c>
      <c r="L7" s="40"/>
      <c r="M7" s="127" t="s">
        <v>287</v>
      </c>
      <c r="N7" s="51">
        <v>0</v>
      </c>
      <c r="O7" s="33"/>
      <c r="P7" s="68">
        <v>2.6692338319638544E-2</v>
      </c>
      <c r="Q7" s="31">
        <f>+P9</f>
        <v>4.5339999999999998E-2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7">
        <v>7.6508432919448503E-3</v>
      </c>
      <c r="E8" s="94">
        <f t="shared" si="1"/>
        <v>4.5339999999999998E-2</v>
      </c>
      <c r="F8" s="94">
        <f t="shared" si="2"/>
        <v>4.5339999999999998E-2</v>
      </c>
      <c r="G8" s="45" t="s">
        <v>249</v>
      </c>
      <c r="H8" s="40"/>
      <c r="I8" s="40"/>
      <c r="J8" s="73">
        <f t="shared" si="0"/>
        <v>7.6508432919448503E-3</v>
      </c>
      <c r="K8" s="74">
        <f t="shared" si="3"/>
        <v>3.7689156708055151E-2</v>
      </c>
      <c r="L8" s="40"/>
      <c r="M8" s="128"/>
      <c r="N8" s="69">
        <v>2.6692338319638544E-2</v>
      </c>
      <c r="O8" s="31"/>
      <c r="P8" s="69">
        <v>3.8775924169895733E-2</v>
      </c>
      <c r="Q8" s="31">
        <f t="shared" ref="Q8:Q17" si="4">+P10</f>
        <v>5.0515549189392536E-2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7">
        <v>2.0864996701583073E-2</v>
      </c>
      <c r="E9" s="94">
        <f t="shared" si="1"/>
        <v>4.5339999999999998E-2</v>
      </c>
      <c r="F9" s="94">
        <f t="shared" si="2"/>
        <v>4.5339999999999998E-2</v>
      </c>
      <c r="G9" s="45" t="s">
        <v>249</v>
      </c>
      <c r="H9" s="40"/>
      <c r="I9" s="40"/>
      <c r="J9" s="73">
        <f t="shared" si="0"/>
        <v>2.0864996701583073E-2</v>
      </c>
      <c r="K9" s="74">
        <f t="shared" si="3"/>
        <v>2.4475003298416925E-2</v>
      </c>
      <c r="L9" s="40"/>
      <c r="M9" s="128"/>
      <c r="N9" s="69">
        <v>3.8775924169895733E-2</v>
      </c>
      <c r="O9" s="31"/>
      <c r="P9" s="69">
        <v>4.5339999999999998E-2</v>
      </c>
      <c r="Q9" s="31">
        <f t="shared" si="4"/>
        <v>5.3733630573315025E-2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7">
        <v>8.7752413096915793E-3</v>
      </c>
      <c r="E10" s="94">
        <f t="shared" si="1"/>
        <v>4.5339999999999998E-2</v>
      </c>
      <c r="F10" s="94">
        <f t="shared" si="2"/>
        <v>4.5339999999999998E-2</v>
      </c>
      <c r="G10" s="45" t="s">
        <v>249</v>
      </c>
      <c r="H10" s="40"/>
      <c r="I10" s="40"/>
      <c r="J10" s="73">
        <f t="shared" si="0"/>
        <v>8.7752413096915793E-3</v>
      </c>
      <c r="K10" s="74">
        <f t="shared" si="3"/>
        <v>3.6564758690308417E-2</v>
      </c>
      <c r="L10" s="40"/>
      <c r="M10" s="128"/>
      <c r="N10" s="69">
        <v>4.5339999999999998E-2</v>
      </c>
      <c r="O10" s="31"/>
      <c r="P10" s="69">
        <v>5.0515549189392536E-2</v>
      </c>
      <c r="Q10" s="31">
        <f t="shared" si="4"/>
        <v>6.0554825811873443E-2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7">
        <v>8.7752413096915793E-3</v>
      </c>
      <c r="E11" s="94">
        <f t="shared" si="1"/>
        <v>4.5339999999999998E-2</v>
      </c>
      <c r="F11" s="94">
        <f t="shared" si="2"/>
        <v>4.5339999999999998E-2</v>
      </c>
      <c r="G11" s="45" t="s">
        <v>249</v>
      </c>
      <c r="H11" s="40"/>
      <c r="I11" s="40"/>
      <c r="J11" s="73">
        <f t="shared" si="0"/>
        <v>8.7752413096915793E-3</v>
      </c>
      <c r="K11" s="74">
        <f t="shared" si="3"/>
        <v>3.6564758690308417E-2</v>
      </c>
      <c r="L11" s="40"/>
      <c r="M11" s="128"/>
      <c r="N11" s="69">
        <v>5.0515549189392536E-2</v>
      </c>
      <c r="O11" s="31"/>
      <c r="P11" s="69">
        <v>5.3733630573315025E-2</v>
      </c>
      <c r="Q11" s="31">
        <f t="shared" si="4"/>
        <v>7.2345580925167588E-2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7">
        <v>8.7752413096915793E-3</v>
      </c>
      <c r="E12" s="94">
        <f t="shared" si="1"/>
        <v>4.5339999999999998E-2</v>
      </c>
      <c r="F12" s="94">
        <f t="shared" si="2"/>
        <v>4.5339999999999998E-2</v>
      </c>
      <c r="G12" s="45" t="s">
        <v>249</v>
      </c>
      <c r="H12" s="40"/>
      <c r="I12" s="40"/>
      <c r="J12" s="73">
        <f t="shared" si="0"/>
        <v>8.7752413096915793E-3</v>
      </c>
      <c r="K12" s="74">
        <f t="shared" si="3"/>
        <v>3.6564758690308417E-2</v>
      </c>
      <c r="L12" s="40"/>
      <c r="M12" s="128"/>
      <c r="N12" s="69">
        <v>5.3733630573315025E-2</v>
      </c>
      <c r="O12" s="31"/>
      <c r="P12" s="69">
        <v>6.0554825811873443E-2</v>
      </c>
      <c r="Q12" s="31">
        <f t="shared" si="4"/>
        <v>8.6585459514034013E-2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7">
        <v>8.7752413096915793E-3</v>
      </c>
      <c r="E13" s="94">
        <f t="shared" si="1"/>
        <v>4.5339999999999998E-2</v>
      </c>
      <c r="F13" s="94">
        <f t="shared" si="2"/>
        <v>4.5339999999999998E-2</v>
      </c>
      <c r="G13" s="45" t="s">
        <v>249</v>
      </c>
      <c r="H13" s="40"/>
      <c r="I13" s="40"/>
      <c r="J13" s="73">
        <f t="shared" si="0"/>
        <v>8.7752413096915793E-3</v>
      </c>
      <c r="K13" s="74">
        <f t="shared" si="3"/>
        <v>3.6564758690308417E-2</v>
      </c>
      <c r="L13" s="40"/>
      <c r="M13" s="128"/>
      <c r="N13" s="69">
        <v>6.0554825811873443E-2</v>
      </c>
      <c r="O13" s="31"/>
      <c r="P13" s="69">
        <v>7.2345580925167588E-2</v>
      </c>
      <c r="Q13" s="31">
        <f t="shared" si="4"/>
        <v>9.7399091565686255E-2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7">
        <v>4.0472519874702746E-2</v>
      </c>
      <c r="E14" s="94">
        <f t="shared" si="1"/>
        <v>5.3733630573315025E-2</v>
      </c>
      <c r="F14" s="94">
        <f t="shared" si="2"/>
        <v>5.3733629999999998E-2</v>
      </c>
      <c r="G14" s="45" t="s">
        <v>249</v>
      </c>
      <c r="H14" s="40"/>
      <c r="I14" s="40"/>
      <c r="J14" s="73">
        <f t="shared" si="0"/>
        <v>4.0472519874702746E-2</v>
      </c>
      <c r="K14" s="74">
        <f t="shared" si="3"/>
        <v>1.3261110125297251E-2</v>
      </c>
      <c r="L14" s="40"/>
      <c r="M14" s="128"/>
      <c r="N14" s="69">
        <v>7.2345580925167588E-2</v>
      </c>
      <c r="O14" s="31"/>
      <c r="P14" s="69">
        <v>8.6585459514034013E-2</v>
      </c>
      <c r="Q14" s="31">
        <f t="shared" si="4"/>
        <v>0.1092237206434659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7">
        <v>7.6508432919448503E-3</v>
      </c>
      <c r="E15" s="94">
        <f t="shared" si="1"/>
        <v>4.5339999999999998E-2</v>
      </c>
      <c r="F15" s="94">
        <f t="shared" si="2"/>
        <v>4.5339999999999998E-2</v>
      </c>
      <c r="G15" s="45" t="s">
        <v>249</v>
      </c>
      <c r="H15" s="40"/>
      <c r="I15" s="40"/>
      <c r="J15" s="73">
        <f t="shared" si="0"/>
        <v>7.6508432919448503E-3</v>
      </c>
      <c r="K15" s="74">
        <f t="shared" si="3"/>
        <v>3.7689156708055151E-2</v>
      </c>
      <c r="L15" s="40"/>
      <c r="M15" s="128"/>
      <c r="N15" s="69">
        <v>8.6585459514034013E-2</v>
      </c>
      <c r="O15" s="31"/>
      <c r="P15" s="69">
        <v>9.7399091565686255E-2</v>
      </c>
      <c r="Q15" s="31">
        <f t="shared" si="4"/>
        <v>0.11559686983741445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7">
        <v>2.4271051734739299E-2</v>
      </c>
      <c r="E16" s="94">
        <f t="shared" si="1"/>
        <v>4.5339999999999998E-2</v>
      </c>
      <c r="F16" s="94">
        <f t="shared" si="2"/>
        <v>4.5339999999999998E-2</v>
      </c>
      <c r="G16" s="45" t="s">
        <v>249</v>
      </c>
      <c r="H16" s="40"/>
      <c r="I16" s="40"/>
      <c r="J16" s="73">
        <f t="shared" si="0"/>
        <v>2.4271051734739299E-2</v>
      </c>
      <c r="K16" s="74">
        <f t="shared" si="3"/>
        <v>2.1068948265260699E-2</v>
      </c>
      <c r="L16" s="46"/>
      <c r="M16" s="128"/>
      <c r="N16" s="69">
        <v>9.7399091565686255E-2</v>
      </c>
      <c r="O16" s="31"/>
      <c r="P16" s="70">
        <v>0.1092237206434659</v>
      </c>
      <c r="Q16" s="31">
        <f t="shared" si="4"/>
        <v>0.11926072485794627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7">
        <v>7.6508432919448503E-3</v>
      </c>
      <c r="E17" s="94">
        <f t="shared" si="1"/>
        <v>4.5339999999999998E-2</v>
      </c>
      <c r="F17" s="94">
        <f t="shared" si="2"/>
        <v>4.5339999999999998E-2</v>
      </c>
      <c r="G17" s="45" t="s">
        <v>249</v>
      </c>
      <c r="H17" s="40"/>
      <c r="I17" s="40"/>
      <c r="J17" s="73">
        <f t="shared" si="0"/>
        <v>7.6508432919448503E-3</v>
      </c>
      <c r="K17" s="74">
        <f t="shared" si="3"/>
        <v>3.7689156708055151E-2</v>
      </c>
      <c r="L17" s="46"/>
      <c r="M17" s="129"/>
      <c r="N17" s="70">
        <v>0.1092237206434659</v>
      </c>
      <c r="O17" s="31"/>
      <c r="P17" s="58">
        <f>+N18</f>
        <v>0.11559686983741445</v>
      </c>
      <c r="Q17" s="31">
        <f t="shared" si="4"/>
        <v>0.1229154285629068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7">
        <v>8.4378228170962785E-2</v>
      </c>
      <c r="E18" s="94">
        <f t="shared" si="1"/>
        <v>8.6585459514034013E-2</v>
      </c>
      <c r="F18" s="94">
        <f t="shared" si="2"/>
        <v>8.6585460000000003E-2</v>
      </c>
      <c r="G18" s="82"/>
      <c r="H18" s="40"/>
      <c r="I18" s="40"/>
      <c r="J18" s="73">
        <f t="shared" si="0"/>
        <v>8.4378228170962785E-2</v>
      </c>
      <c r="K18" s="74">
        <f t="shared" si="3"/>
        <v>2.2072318290372178E-3</v>
      </c>
      <c r="L18" s="46"/>
      <c r="M18" s="40"/>
      <c r="N18" s="58">
        <v>0.11559686983741445</v>
      </c>
      <c r="O18" s="48"/>
      <c r="P18" s="58">
        <f t="shared" ref="P18:P31" si="5">+N19</f>
        <v>0.11926072485794627</v>
      </c>
      <c r="Q18" s="58">
        <f>+P20</f>
        <v>0.12973521316696141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7">
        <v>7.6508432919448503E-3</v>
      </c>
      <c r="E19" s="94">
        <f t="shared" si="1"/>
        <v>4.5339999999999998E-2</v>
      </c>
      <c r="F19" s="94">
        <f t="shared" si="2"/>
        <v>4.5339999999999998E-2</v>
      </c>
      <c r="G19" s="45" t="s">
        <v>249</v>
      </c>
      <c r="H19" s="40"/>
      <c r="I19" s="40"/>
      <c r="J19" s="73">
        <f t="shared" si="0"/>
        <v>7.6508432919448503E-3</v>
      </c>
      <c r="K19" s="74">
        <f t="shared" si="3"/>
        <v>3.7689156708055151E-2</v>
      </c>
      <c r="L19" s="46"/>
      <c r="M19" s="40"/>
      <c r="N19" s="58">
        <v>0.11926072485794627</v>
      </c>
      <c r="O19" s="48"/>
      <c r="P19" s="58">
        <f t="shared" si="5"/>
        <v>0.1229154285629068</v>
      </c>
      <c r="Q19" s="58">
        <f t="shared" ref="Q19:Q31" si="6">+P21</f>
        <v>0.13244354283807896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7">
        <v>7.6508432919448503E-3</v>
      </c>
      <c r="E20" s="94">
        <f t="shared" si="1"/>
        <v>4.5339999999999998E-2</v>
      </c>
      <c r="F20" s="94">
        <f t="shared" si="2"/>
        <v>4.5339999999999998E-2</v>
      </c>
      <c r="G20" s="45" t="s">
        <v>249</v>
      </c>
      <c r="H20" s="40"/>
      <c r="I20" s="40"/>
      <c r="J20" s="73">
        <f t="shared" si="0"/>
        <v>7.6508432919448503E-3</v>
      </c>
      <c r="K20" s="74">
        <f t="shared" si="3"/>
        <v>3.7689156708055151E-2</v>
      </c>
      <c r="L20" s="46"/>
      <c r="M20" s="40"/>
      <c r="N20" s="58">
        <v>0.1229154285629068</v>
      </c>
      <c r="O20" s="48"/>
      <c r="P20" s="58">
        <f t="shared" si="5"/>
        <v>0.12973521316696141</v>
      </c>
      <c r="Q20" s="58">
        <f t="shared" si="6"/>
        <v>0.13287270611890106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7">
        <v>7.6508432919448503E-3</v>
      </c>
      <c r="E21" s="94">
        <f t="shared" si="1"/>
        <v>4.5339999999999998E-2</v>
      </c>
      <c r="F21" s="94">
        <f t="shared" si="2"/>
        <v>4.5339999999999998E-2</v>
      </c>
      <c r="G21" s="45" t="s">
        <v>249</v>
      </c>
      <c r="H21" s="40"/>
      <c r="I21" s="40"/>
      <c r="J21" s="73">
        <f t="shared" si="0"/>
        <v>7.6508432919448503E-3</v>
      </c>
      <c r="K21" s="74">
        <f t="shared" si="3"/>
        <v>3.7689156708055151E-2</v>
      </c>
      <c r="L21" s="46"/>
      <c r="M21" s="40"/>
      <c r="N21" s="58">
        <v>0.12973521316696141</v>
      </c>
      <c r="O21" s="48"/>
      <c r="P21" s="58">
        <f t="shared" si="5"/>
        <v>0.13244354283807896</v>
      </c>
      <c r="Q21" s="58">
        <f t="shared" si="6"/>
        <v>0.13624991983739007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7">
        <v>7.6508432919448503E-3</v>
      </c>
      <c r="E22" s="94">
        <f t="shared" si="1"/>
        <v>4.5339999999999998E-2</v>
      </c>
      <c r="F22" s="94">
        <f t="shared" si="2"/>
        <v>4.5339999999999998E-2</v>
      </c>
      <c r="G22" s="45" t="s">
        <v>249</v>
      </c>
      <c r="H22" s="40"/>
      <c r="I22" s="40"/>
      <c r="J22" s="73">
        <f t="shared" si="0"/>
        <v>7.6508432919448503E-3</v>
      </c>
      <c r="K22" s="74">
        <f t="shared" si="3"/>
        <v>3.7689156708055151E-2</v>
      </c>
      <c r="L22" s="46"/>
      <c r="M22" s="40"/>
      <c r="N22" s="58">
        <v>0.13244354283807896</v>
      </c>
      <c r="O22" s="48"/>
      <c r="P22" s="58">
        <f t="shared" si="5"/>
        <v>0.13287270611890106</v>
      </c>
      <c r="Q22" s="58">
        <f t="shared" si="6"/>
        <v>0.14152909741761555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7">
        <v>7.6508432919448503E-3</v>
      </c>
      <c r="E23" s="94">
        <f t="shared" si="1"/>
        <v>4.5339999999999998E-2</v>
      </c>
      <c r="F23" s="94">
        <f t="shared" si="2"/>
        <v>4.5339999999999998E-2</v>
      </c>
      <c r="G23" s="45" t="s">
        <v>249</v>
      </c>
      <c r="H23" s="40"/>
      <c r="I23" s="40"/>
      <c r="J23" s="73">
        <f t="shared" si="0"/>
        <v>7.6508432919448503E-3</v>
      </c>
      <c r="K23" s="74">
        <f t="shared" si="3"/>
        <v>3.7689156708055151E-2</v>
      </c>
      <c r="L23" s="46"/>
      <c r="M23" s="40"/>
      <c r="N23" s="58">
        <v>0.13287270611890106</v>
      </c>
      <c r="O23" s="48"/>
      <c r="P23" s="58">
        <f t="shared" si="5"/>
        <v>0.13624991983739007</v>
      </c>
      <c r="Q23" s="58">
        <f t="shared" si="6"/>
        <v>0.16486108870029345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7">
        <v>7.6508432919448503E-3</v>
      </c>
      <c r="E24" s="94">
        <f t="shared" si="1"/>
        <v>4.5339999999999998E-2</v>
      </c>
      <c r="F24" s="94">
        <f t="shared" si="2"/>
        <v>4.5339999999999998E-2</v>
      </c>
      <c r="G24" s="45" t="s">
        <v>249</v>
      </c>
      <c r="H24" s="40"/>
      <c r="I24" s="40"/>
      <c r="J24" s="73">
        <f t="shared" si="0"/>
        <v>7.6508432919448503E-3</v>
      </c>
      <c r="K24" s="74">
        <f t="shared" si="3"/>
        <v>3.7689156708055151E-2</v>
      </c>
      <c r="L24" s="46"/>
      <c r="M24" s="40"/>
      <c r="N24" s="58">
        <v>0.13624991983739007</v>
      </c>
      <c r="O24" s="48"/>
      <c r="P24" s="58">
        <f t="shared" si="5"/>
        <v>0.14152909741761555</v>
      </c>
      <c r="Q24" s="58">
        <f t="shared" si="6"/>
        <v>0.17860000000000001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7">
        <v>7.6508432919448503E-3</v>
      </c>
      <c r="E25" s="94">
        <f t="shared" si="1"/>
        <v>4.5339999999999998E-2</v>
      </c>
      <c r="F25" s="94">
        <f t="shared" si="2"/>
        <v>4.5339999999999998E-2</v>
      </c>
      <c r="G25" s="45" t="s">
        <v>249</v>
      </c>
      <c r="H25" s="40"/>
      <c r="I25" s="40"/>
      <c r="J25" s="73">
        <f t="shared" si="0"/>
        <v>7.6508432919448503E-3</v>
      </c>
      <c r="K25" s="74">
        <f t="shared" si="3"/>
        <v>3.7689156708055151E-2</v>
      </c>
      <c r="L25" s="46"/>
      <c r="M25" s="40"/>
      <c r="N25" s="58">
        <v>0.14152909741761555</v>
      </c>
      <c r="O25" s="48"/>
      <c r="P25" s="58">
        <f t="shared" si="5"/>
        <v>0.16486108870029345</v>
      </c>
      <c r="Q25" s="58">
        <f t="shared" si="6"/>
        <v>0.1915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7">
        <v>7.6508432919448503E-3</v>
      </c>
      <c r="E26" s="94">
        <f t="shared" si="1"/>
        <v>4.5339999999999998E-2</v>
      </c>
      <c r="F26" s="94">
        <f t="shared" si="2"/>
        <v>4.5339999999999998E-2</v>
      </c>
      <c r="G26" s="45" t="s">
        <v>249</v>
      </c>
      <c r="H26" s="40"/>
      <c r="I26" s="40"/>
      <c r="J26" s="73">
        <f t="shared" si="0"/>
        <v>7.6508432919448503E-3</v>
      </c>
      <c r="K26" s="74">
        <f t="shared" si="3"/>
        <v>3.7689156708055151E-2</v>
      </c>
      <c r="L26" s="46"/>
      <c r="M26" s="40"/>
      <c r="N26" s="58">
        <v>0.16486108870029345</v>
      </c>
      <c r="O26" s="48"/>
      <c r="P26" s="58">
        <f t="shared" si="5"/>
        <v>0.17860000000000001</v>
      </c>
      <c r="Q26" s="58">
        <f t="shared" si="6"/>
        <v>0.19500000000000001</v>
      </c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7">
        <v>7.7344435208943657E-2</v>
      </c>
      <c r="E27" s="94">
        <f t="shared" si="1"/>
        <v>8.6585459514034013E-2</v>
      </c>
      <c r="F27" s="94">
        <f t="shared" si="2"/>
        <v>8.6585460000000003E-2</v>
      </c>
      <c r="G27" s="82"/>
      <c r="H27" s="40"/>
      <c r="I27" s="40"/>
      <c r="J27" s="73">
        <f t="shared" si="0"/>
        <v>7.7344435208943657E-2</v>
      </c>
      <c r="K27" s="74">
        <f t="shared" si="3"/>
        <v>9.2410247910563459E-3</v>
      </c>
      <c r="L27" s="46"/>
      <c r="M27" s="40"/>
      <c r="N27" s="58">
        <v>0.17860000000000001</v>
      </c>
      <c r="O27" s="48"/>
      <c r="P27" s="58">
        <f t="shared" si="5"/>
        <v>0.1915</v>
      </c>
      <c r="Q27" s="58">
        <f t="shared" si="6"/>
        <v>0.27579999999999999</v>
      </c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7">
        <v>0.10329331705360892</v>
      </c>
      <c r="E28" s="94">
        <f t="shared" si="1"/>
        <v>0.1092237206434659</v>
      </c>
      <c r="F28" s="94">
        <f t="shared" si="2"/>
        <v>0.10922372</v>
      </c>
      <c r="G28" s="82"/>
      <c r="H28" s="40"/>
      <c r="I28" s="40"/>
      <c r="J28" s="73">
        <f t="shared" si="0"/>
        <v>0.10329331705360892</v>
      </c>
      <c r="K28" s="74">
        <f t="shared" si="3"/>
        <v>5.9304029463910779E-3</v>
      </c>
      <c r="L28" s="46"/>
      <c r="M28" s="40"/>
      <c r="N28" s="58">
        <v>0.1915</v>
      </c>
      <c r="O28" s="48"/>
      <c r="P28" s="58">
        <f t="shared" si="5"/>
        <v>0.19500000000000001</v>
      </c>
      <c r="Q28" s="58">
        <f t="shared" si="6"/>
        <v>0.3231</v>
      </c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7">
        <v>7.6508432919448503E-3</v>
      </c>
      <c r="E29" s="94">
        <f t="shared" si="1"/>
        <v>4.5339999999999998E-2</v>
      </c>
      <c r="F29" s="94">
        <f t="shared" si="2"/>
        <v>4.5339999999999998E-2</v>
      </c>
      <c r="G29" s="45" t="s">
        <v>249</v>
      </c>
      <c r="H29" s="40"/>
      <c r="I29" s="79"/>
      <c r="J29" s="73">
        <f t="shared" si="0"/>
        <v>7.6508432919448503E-3</v>
      </c>
      <c r="K29" s="74">
        <f t="shared" si="3"/>
        <v>3.7689156708055151E-2</v>
      </c>
      <c r="L29" s="46"/>
      <c r="M29" s="40"/>
      <c r="N29" s="58">
        <v>0.19500000000000001</v>
      </c>
      <c r="O29" s="48"/>
      <c r="P29" s="58">
        <f t="shared" si="5"/>
        <v>0.27579999999999999</v>
      </c>
      <c r="Q29" s="58">
        <f t="shared" si="6"/>
        <v>0.3231</v>
      </c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7">
        <v>7.6508432919448503E-3</v>
      </c>
      <c r="E30" s="94">
        <f t="shared" si="1"/>
        <v>4.5339999999999998E-2</v>
      </c>
      <c r="F30" s="94">
        <f t="shared" si="2"/>
        <v>4.5339999999999998E-2</v>
      </c>
      <c r="G30" s="45" t="s">
        <v>249</v>
      </c>
      <c r="H30" s="40"/>
      <c r="I30" s="79"/>
      <c r="J30" s="73">
        <f t="shared" si="0"/>
        <v>7.6508432919448503E-3</v>
      </c>
      <c r="K30" s="74">
        <f t="shared" si="3"/>
        <v>3.7689156708055151E-2</v>
      </c>
      <c r="L30" s="46"/>
      <c r="M30" s="40"/>
      <c r="N30" s="58">
        <v>0.27579999999999999</v>
      </c>
      <c r="O30" s="48"/>
      <c r="P30" s="58">
        <f t="shared" si="5"/>
        <v>0.3231</v>
      </c>
      <c r="Q30" s="58">
        <v>0.3231</v>
      </c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7">
        <v>7.6508432919448503E-3</v>
      </c>
      <c r="E31" s="94">
        <f t="shared" si="1"/>
        <v>4.5339999999999998E-2</v>
      </c>
      <c r="F31" s="94">
        <f t="shared" si="2"/>
        <v>4.5339999999999998E-2</v>
      </c>
      <c r="G31" s="45" t="s">
        <v>249</v>
      </c>
      <c r="H31" s="40"/>
      <c r="I31" s="80"/>
      <c r="J31" s="73">
        <f t="shared" si="0"/>
        <v>7.6508432919448503E-3</v>
      </c>
      <c r="K31" s="74">
        <f t="shared" si="3"/>
        <v>3.7689156708055151E-2</v>
      </c>
      <c r="L31" s="46"/>
      <c r="M31" s="40"/>
      <c r="N31" s="58">
        <v>0.3231</v>
      </c>
      <c r="O31" s="48"/>
      <c r="P31" s="58">
        <v>0.3231</v>
      </c>
      <c r="Q31" s="58">
        <v>0.3231</v>
      </c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7">
        <v>7.6508432919448503E-3</v>
      </c>
      <c r="E32" s="94">
        <f t="shared" si="1"/>
        <v>4.5339999999999998E-2</v>
      </c>
      <c r="F32" s="94">
        <f t="shared" si="2"/>
        <v>4.5339999999999998E-2</v>
      </c>
      <c r="G32" s="45" t="s">
        <v>249</v>
      </c>
      <c r="H32" s="40"/>
      <c r="I32" s="81"/>
      <c r="J32" s="73">
        <f t="shared" si="0"/>
        <v>7.6508432919448503E-3</v>
      </c>
      <c r="K32" s="74">
        <f t="shared" si="3"/>
        <v>3.7689156708055151E-2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7">
        <v>7.6508432919448503E-3</v>
      </c>
      <c r="E33" s="94">
        <f t="shared" si="1"/>
        <v>4.5339999999999998E-2</v>
      </c>
      <c r="F33" s="94">
        <f t="shared" si="2"/>
        <v>4.5339999999999998E-2</v>
      </c>
      <c r="G33" s="45" t="s">
        <v>249</v>
      </c>
      <c r="H33" s="40"/>
      <c r="I33" s="40"/>
      <c r="J33" s="73">
        <f t="shared" si="0"/>
        <v>7.6508432919448503E-3</v>
      </c>
      <c r="K33" s="74">
        <f t="shared" si="3"/>
        <v>3.7689156708055151E-2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7">
        <v>7.6508432919448503E-3</v>
      </c>
      <c r="E34" s="94">
        <f t="shared" si="1"/>
        <v>4.5339999999999998E-2</v>
      </c>
      <c r="F34" s="94">
        <f t="shared" si="2"/>
        <v>4.5339999999999998E-2</v>
      </c>
      <c r="G34" s="45" t="s">
        <v>249</v>
      </c>
      <c r="H34" s="40"/>
      <c r="I34" s="40"/>
      <c r="J34" s="73">
        <f t="shared" si="0"/>
        <v>7.6508432919448503E-3</v>
      </c>
      <c r="K34" s="74">
        <f t="shared" si="3"/>
        <v>3.7689156708055151E-2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7">
        <v>0.13287270611890106</v>
      </c>
      <c r="E35" s="94">
        <f t="shared" si="1"/>
        <v>0.13624991983739007</v>
      </c>
      <c r="F35" s="94">
        <f t="shared" si="2"/>
        <v>0.13624992</v>
      </c>
      <c r="G35" s="82"/>
      <c r="H35" s="40"/>
      <c r="I35" s="40"/>
      <c r="J35" s="73">
        <f t="shared" si="0"/>
        <v>0.13287270611890106</v>
      </c>
      <c r="K35" s="74">
        <f t="shared" si="3"/>
        <v>3.3772138810989338E-3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7">
        <v>0.13287270611890106</v>
      </c>
      <c r="E36" s="94">
        <f t="shared" si="1"/>
        <v>0.13624991983739007</v>
      </c>
      <c r="F36" s="94">
        <f t="shared" si="2"/>
        <v>0.13624992</v>
      </c>
      <c r="G36" s="82"/>
      <c r="H36" s="40"/>
      <c r="I36" s="40"/>
      <c r="J36" s="73">
        <f t="shared" si="0"/>
        <v>0.13287270611890106</v>
      </c>
      <c r="K36" s="74">
        <f t="shared" si="3"/>
        <v>3.3772138810989338E-3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7">
        <v>8.6755457830149842E-3</v>
      </c>
      <c r="E37" s="94">
        <f t="shared" si="1"/>
        <v>4.5339999999999998E-2</v>
      </c>
      <c r="F37" s="94">
        <f t="shared" si="2"/>
        <v>4.5339999999999998E-2</v>
      </c>
      <c r="G37" s="45" t="s">
        <v>249</v>
      </c>
      <c r="H37" s="40"/>
      <c r="I37" s="40"/>
      <c r="J37" s="73">
        <f t="shared" si="0"/>
        <v>8.6755457830149842E-3</v>
      </c>
      <c r="K37" s="74">
        <f t="shared" si="3"/>
        <v>3.6664454216985012E-2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7">
        <v>4.9399999999999999E-2</v>
      </c>
      <c r="E38" s="94">
        <f t="shared" si="1"/>
        <v>5.0515549189392536E-2</v>
      </c>
      <c r="F38" s="94">
        <f t="shared" si="2"/>
        <v>5.0515549999999999E-2</v>
      </c>
      <c r="G38" s="82"/>
      <c r="H38" s="40"/>
      <c r="I38" s="40"/>
      <c r="J38" s="73">
        <f t="shared" si="0"/>
        <v>4.9399999999999999E-2</v>
      </c>
      <c r="K38" s="74">
        <f t="shared" si="3"/>
        <v>1.1155499999999999E-3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7">
        <v>4.9399999999999999E-2</v>
      </c>
      <c r="E39" s="94">
        <f t="shared" si="1"/>
        <v>5.0515549189392536E-2</v>
      </c>
      <c r="F39" s="94">
        <f t="shared" si="2"/>
        <v>5.0515549999999999E-2</v>
      </c>
      <c r="G39" s="82"/>
      <c r="H39" s="40"/>
      <c r="I39" s="40"/>
      <c r="J39" s="73">
        <f t="shared" si="0"/>
        <v>4.9399999999999999E-2</v>
      </c>
      <c r="K39" s="74">
        <f t="shared" si="3"/>
        <v>1.1155499999999999E-3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7">
        <v>4.8120000000000003E-2</v>
      </c>
      <c r="E40" s="94">
        <f t="shared" si="1"/>
        <v>5.0515549189392536E-2</v>
      </c>
      <c r="F40" s="94">
        <f t="shared" si="2"/>
        <v>5.0515549999999999E-2</v>
      </c>
      <c r="G40" s="82"/>
      <c r="H40" s="40"/>
      <c r="I40" s="40"/>
      <c r="J40" s="73">
        <f t="shared" si="0"/>
        <v>4.8120000000000003E-2</v>
      </c>
      <c r="K40" s="74">
        <f t="shared" si="3"/>
        <v>2.3955499999999963E-3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7">
        <v>5.092591531565422E-2</v>
      </c>
      <c r="E41" s="94">
        <f t="shared" si="1"/>
        <v>5.3733630573315025E-2</v>
      </c>
      <c r="F41" s="94">
        <f t="shared" si="2"/>
        <v>5.3733629999999998E-2</v>
      </c>
      <c r="G41" s="82"/>
      <c r="H41" s="40"/>
      <c r="I41" s="40"/>
      <c r="J41" s="73">
        <f t="shared" si="0"/>
        <v>5.092591531565422E-2</v>
      </c>
      <c r="K41" s="74">
        <f t="shared" si="3"/>
        <v>2.8077146843457773E-3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7">
        <v>5.092591531565422E-2</v>
      </c>
      <c r="E42" s="94">
        <f t="shared" si="1"/>
        <v>5.3733630573315025E-2</v>
      </c>
      <c r="F42" s="94">
        <f t="shared" si="2"/>
        <v>5.3733629999999998E-2</v>
      </c>
      <c r="G42" s="82"/>
      <c r="H42" s="40"/>
      <c r="I42" s="40"/>
      <c r="J42" s="73">
        <f t="shared" si="0"/>
        <v>5.092591531565422E-2</v>
      </c>
      <c r="K42" s="74">
        <f t="shared" si="3"/>
        <v>2.8077146843457773E-3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7">
        <v>5.9819999999999998E-2</v>
      </c>
      <c r="E43" s="94">
        <f t="shared" si="1"/>
        <v>6.0554825811873443E-2</v>
      </c>
      <c r="F43" s="96">
        <f t="shared" si="2"/>
        <v>6.0554829999999997E-2</v>
      </c>
      <c r="G43" s="82"/>
      <c r="H43" s="40"/>
      <c r="I43" s="40"/>
      <c r="J43" s="73">
        <f t="shared" si="0"/>
        <v>5.9819999999999998E-2</v>
      </c>
      <c r="K43" s="74">
        <f t="shared" si="3"/>
        <v>7.3482999999999882E-4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7">
        <v>3.095414396262941E-2</v>
      </c>
      <c r="E44" s="94">
        <f t="shared" si="1"/>
        <v>5.0515549189392536E-2</v>
      </c>
      <c r="F44" s="94">
        <f t="shared" si="2"/>
        <v>5.0515549999999999E-2</v>
      </c>
      <c r="G44" s="45" t="s">
        <v>249</v>
      </c>
      <c r="H44" s="40"/>
      <c r="I44" s="40"/>
      <c r="J44" s="73">
        <f t="shared" si="0"/>
        <v>3.095414396262941E-2</v>
      </c>
      <c r="K44" s="74">
        <f t="shared" si="3"/>
        <v>1.9561406037370589E-2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7">
        <v>4.07E-2</v>
      </c>
      <c r="E45" s="94">
        <f t="shared" si="1"/>
        <v>4.5339999999999998E-2</v>
      </c>
      <c r="F45" s="94">
        <f t="shared" si="2"/>
        <v>4.5339999999999998E-2</v>
      </c>
      <c r="G45" s="82"/>
      <c r="H45" s="40"/>
      <c r="I45" s="40"/>
      <c r="J45" s="73">
        <f t="shared" si="0"/>
        <v>4.07E-2</v>
      </c>
      <c r="K45" s="74">
        <f t="shared" si="3"/>
        <v>4.6399999999999983E-3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7">
        <v>1.1283036060223598E-2</v>
      </c>
      <c r="E46" s="94">
        <f t="shared" si="1"/>
        <v>4.5339999999999998E-2</v>
      </c>
      <c r="F46" s="94">
        <f t="shared" si="2"/>
        <v>4.5339999999999998E-2</v>
      </c>
      <c r="G46" s="45" t="s">
        <v>249</v>
      </c>
      <c r="H46" s="40"/>
      <c r="I46" s="40"/>
      <c r="J46" s="73">
        <f t="shared" si="0"/>
        <v>1.1283036060223598E-2</v>
      </c>
      <c r="K46" s="74">
        <f t="shared" si="3"/>
        <v>3.4056963939776398E-2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7">
        <v>3.4090000000000002E-2</v>
      </c>
      <c r="E47" s="94">
        <f t="shared" si="1"/>
        <v>3.8775924169895733E-2</v>
      </c>
      <c r="F47" s="94">
        <f t="shared" si="2"/>
        <v>3.8775919999999998E-2</v>
      </c>
      <c r="G47" s="82"/>
      <c r="H47" s="40"/>
      <c r="I47" s="40"/>
      <c r="J47" s="73">
        <f t="shared" si="0"/>
        <v>3.4090000000000002E-2</v>
      </c>
      <c r="K47" s="74">
        <f t="shared" si="3"/>
        <v>4.6859199999999962E-3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7">
        <v>2.4487177851892951E-2</v>
      </c>
      <c r="E48" s="94">
        <f t="shared" si="1"/>
        <v>4.5339999999999998E-2</v>
      </c>
      <c r="F48" s="94">
        <f t="shared" si="2"/>
        <v>4.5339999999999998E-2</v>
      </c>
      <c r="G48" s="45" t="s">
        <v>249</v>
      </c>
      <c r="H48" s="40"/>
      <c r="I48" s="40"/>
      <c r="J48" s="73">
        <f t="shared" si="0"/>
        <v>2.4487177851892951E-2</v>
      </c>
      <c r="K48" s="74">
        <f t="shared" si="3"/>
        <v>2.0852822148107047E-2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7">
        <v>8.8300000000000003E-2</v>
      </c>
      <c r="E49" s="94">
        <f t="shared" si="1"/>
        <v>9.7399091565686255E-2</v>
      </c>
      <c r="F49" s="94">
        <f t="shared" si="2"/>
        <v>9.7399089999999994E-2</v>
      </c>
      <c r="G49" s="82"/>
      <c r="H49" s="40"/>
      <c r="I49" s="40"/>
      <c r="J49" s="73">
        <f t="shared" si="0"/>
        <v>8.8300000000000003E-2</v>
      </c>
      <c r="K49" s="74">
        <f t="shared" si="3"/>
        <v>9.0990899999999902E-3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7">
        <v>6.354406805891312E-3</v>
      </c>
      <c r="E50" s="94">
        <f t="shared" si="1"/>
        <v>4.5339999999999998E-2</v>
      </c>
      <c r="F50" s="94">
        <f t="shared" si="2"/>
        <v>4.5339999999999998E-2</v>
      </c>
      <c r="G50" s="45" t="s">
        <v>249</v>
      </c>
      <c r="H50" s="40"/>
      <c r="I50" s="40"/>
      <c r="J50" s="73">
        <f t="shared" si="0"/>
        <v>6.354406805891312E-3</v>
      </c>
      <c r="K50" s="74">
        <f t="shared" si="3"/>
        <v>3.8985593194108686E-2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7">
        <v>2.3713859801129437E-2</v>
      </c>
      <c r="E51" s="94">
        <f t="shared" si="1"/>
        <v>4.5339999999999998E-2</v>
      </c>
      <c r="F51" s="94">
        <f t="shared" si="2"/>
        <v>4.5339999999999998E-2</v>
      </c>
      <c r="G51" s="45" t="s">
        <v>249</v>
      </c>
      <c r="H51" s="40"/>
      <c r="I51" s="40"/>
      <c r="J51" s="73">
        <f t="shared" si="0"/>
        <v>2.3713859801129437E-2</v>
      </c>
      <c r="K51" s="74">
        <f t="shared" si="3"/>
        <v>2.1626140198870561E-2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7">
        <v>4.536271997814835E-2</v>
      </c>
      <c r="E52" s="94">
        <f t="shared" si="1"/>
        <v>6.0554825811873443E-2</v>
      </c>
      <c r="F52" s="94">
        <f t="shared" si="2"/>
        <v>6.0554829999999997E-2</v>
      </c>
      <c r="G52" s="45" t="s">
        <v>249</v>
      </c>
      <c r="H52" s="40"/>
      <c r="I52" s="40"/>
      <c r="J52" s="73">
        <f t="shared" si="0"/>
        <v>4.536271997814835E-2</v>
      </c>
      <c r="K52" s="74">
        <f t="shared" si="3"/>
        <v>1.5192110021851647E-2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7">
        <v>8.4440811090172235E-2</v>
      </c>
      <c r="E53" s="94">
        <f t="shared" si="1"/>
        <v>8.6585459514034013E-2</v>
      </c>
      <c r="F53" s="94">
        <f t="shared" si="2"/>
        <v>8.6585460000000003E-2</v>
      </c>
      <c r="G53" s="82"/>
      <c r="H53" s="40"/>
      <c r="I53" s="40"/>
      <c r="J53" s="73">
        <f t="shared" si="0"/>
        <v>8.4440811090172235E-2</v>
      </c>
      <c r="K53" s="74">
        <f t="shared" si="3"/>
        <v>2.1446489098277677E-3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7">
        <v>0.11926072485794627</v>
      </c>
      <c r="E54" s="94">
        <f t="shared" si="1"/>
        <v>0.1229154285629068</v>
      </c>
      <c r="F54" s="94">
        <f t="shared" si="2"/>
        <v>0.12291543000000001</v>
      </c>
      <c r="G54" s="82"/>
      <c r="H54" s="40"/>
      <c r="I54" s="40"/>
      <c r="J54" s="73">
        <f t="shared" si="0"/>
        <v>0.11926072485794627</v>
      </c>
      <c r="K54" s="74">
        <f t="shared" si="3"/>
        <v>3.654705142053738E-3</v>
      </c>
      <c r="L54" s="46"/>
      <c r="M54" s="40"/>
      <c r="N54" s="45">
        <v>1</v>
      </c>
      <c r="O54" s="53">
        <v>0.1</v>
      </c>
      <c r="P54" s="54">
        <v>2.6692338319638544E-2</v>
      </c>
      <c r="Q54" s="55">
        <v>4.5339999999999998E-2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7">
        <v>0.11926072485794627</v>
      </c>
      <c r="E55" s="94">
        <f t="shared" si="1"/>
        <v>0.1229154285629068</v>
      </c>
      <c r="F55" s="94">
        <f t="shared" si="2"/>
        <v>0.12291543000000001</v>
      </c>
      <c r="G55" s="82"/>
      <c r="H55" s="40"/>
      <c r="I55" s="40"/>
      <c r="J55" s="73">
        <f t="shared" si="0"/>
        <v>0.11926072485794627</v>
      </c>
      <c r="K55" s="74">
        <f t="shared" si="3"/>
        <v>3.654705142053738E-3</v>
      </c>
      <c r="L55" s="46"/>
      <c r="M55" s="40"/>
      <c r="N55" s="45">
        <v>2</v>
      </c>
      <c r="O55" s="53">
        <v>0.2</v>
      </c>
      <c r="P55" s="54">
        <v>3.8775924169895733E-2</v>
      </c>
      <c r="Q55" s="55">
        <v>5.0515549189392536E-2</v>
      </c>
      <c r="R55" s="55">
        <v>1.2083585850257188E-2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7">
        <v>7.1888602990841322E-2</v>
      </c>
      <c r="E56" s="94">
        <f t="shared" si="1"/>
        <v>7.2345580925167588E-2</v>
      </c>
      <c r="F56" s="94">
        <f t="shared" si="2"/>
        <v>7.2345580000000007E-2</v>
      </c>
      <c r="G56" s="82"/>
      <c r="H56" s="40"/>
      <c r="I56" s="40"/>
      <c r="J56" s="73">
        <f t="shared" si="0"/>
        <v>7.1888602990841322E-2</v>
      </c>
      <c r="K56" s="74">
        <f t="shared" si="3"/>
        <v>4.56977009158685E-4</v>
      </c>
      <c r="L56" s="46"/>
      <c r="M56" s="40"/>
      <c r="N56" s="45">
        <v>3</v>
      </c>
      <c r="O56" s="53">
        <v>0.3</v>
      </c>
      <c r="P56" s="54">
        <v>4.5339999999999998E-2</v>
      </c>
      <c r="Q56" s="55">
        <v>5.3733630573315025E-2</v>
      </c>
      <c r="R56" s="55">
        <v>6.5640758301042657E-3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7">
        <v>9.7529636425248381E-2</v>
      </c>
      <c r="E57" s="94">
        <f t="shared" si="1"/>
        <v>0.1092237206434659</v>
      </c>
      <c r="F57" s="94">
        <f t="shared" si="2"/>
        <v>0.10922372</v>
      </c>
      <c r="G57" s="82"/>
      <c r="H57" s="40"/>
      <c r="I57" s="40"/>
      <c r="J57" s="73">
        <f t="shared" si="0"/>
        <v>9.7529636425248381E-2</v>
      </c>
      <c r="K57" s="74">
        <f t="shared" si="3"/>
        <v>1.1694083574751615E-2</v>
      </c>
      <c r="L57" s="46"/>
      <c r="M57" s="40"/>
      <c r="N57" s="45">
        <v>4</v>
      </c>
      <c r="O57" s="53">
        <v>0.4</v>
      </c>
      <c r="P57" s="54">
        <v>5.0515549189392536E-2</v>
      </c>
      <c r="Q57" s="55">
        <v>6.0554825811873443E-2</v>
      </c>
      <c r="R57" s="55">
        <v>5.1755491893925379E-3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7">
        <v>7.6508432919448503E-3</v>
      </c>
      <c r="E58" s="94">
        <f t="shared" si="1"/>
        <v>4.5339999999999998E-2</v>
      </c>
      <c r="F58" s="94">
        <f t="shared" si="2"/>
        <v>4.5339999999999998E-2</v>
      </c>
      <c r="G58" s="45" t="s">
        <v>249</v>
      </c>
      <c r="H58" s="40"/>
      <c r="I58" s="40"/>
      <c r="J58" s="73">
        <f t="shared" si="0"/>
        <v>7.6508432919448503E-3</v>
      </c>
      <c r="K58" s="74">
        <f t="shared" si="3"/>
        <v>3.7689156708055151E-2</v>
      </c>
      <c r="L58" s="46"/>
      <c r="M58" s="40"/>
      <c r="N58" s="45">
        <v>5</v>
      </c>
      <c r="O58" s="53">
        <v>0.5</v>
      </c>
      <c r="P58" s="54">
        <v>5.3733630573315025E-2</v>
      </c>
      <c r="Q58" s="55">
        <v>7.2345580925167588E-2</v>
      </c>
      <c r="R58" s="55">
        <v>3.2180813839224887E-3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7">
        <v>0.11926072485794627</v>
      </c>
      <c r="E59" s="94">
        <f t="shared" si="1"/>
        <v>0.1229154285629068</v>
      </c>
      <c r="F59" s="94">
        <f t="shared" si="2"/>
        <v>0.12291543000000001</v>
      </c>
      <c r="G59" s="82"/>
      <c r="H59" s="40"/>
      <c r="I59" s="40"/>
      <c r="J59" s="73">
        <f t="shared" si="0"/>
        <v>0.11926072485794627</v>
      </c>
      <c r="K59" s="74">
        <f t="shared" si="3"/>
        <v>3.654705142053738E-3</v>
      </c>
      <c r="L59" s="46"/>
      <c r="M59" s="40"/>
      <c r="N59" s="45">
        <v>6</v>
      </c>
      <c r="O59" s="53">
        <v>0.6</v>
      </c>
      <c r="P59" s="54">
        <v>6.0554825811873443E-2</v>
      </c>
      <c r="Q59" s="55">
        <v>8.6585459514034013E-2</v>
      </c>
      <c r="R59" s="55">
        <v>6.8211952385584182E-3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7">
        <v>5.7190001863140615E-3</v>
      </c>
      <c r="E60" s="94">
        <f t="shared" si="1"/>
        <v>4.5339999999999998E-2</v>
      </c>
      <c r="F60" s="94">
        <f t="shared" si="2"/>
        <v>4.5339999999999998E-2</v>
      </c>
      <c r="G60" s="45" t="s">
        <v>249</v>
      </c>
      <c r="H60" s="40"/>
      <c r="I60" s="40"/>
      <c r="J60" s="73">
        <f t="shared" si="0"/>
        <v>5.7190001863140615E-3</v>
      </c>
      <c r="K60" s="74">
        <f t="shared" si="3"/>
        <v>3.9620999813685935E-2</v>
      </c>
      <c r="L60" s="46"/>
      <c r="M60" s="40"/>
      <c r="N60" s="45">
        <v>7</v>
      </c>
      <c r="O60" s="53">
        <v>0.7</v>
      </c>
      <c r="P60" s="54">
        <v>7.2345580925167588E-2</v>
      </c>
      <c r="Q60" s="55">
        <v>9.7399091565686255E-2</v>
      </c>
      <c r="R60" s="55">
        <v>1.1790755113294145E-2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7">
        <v>6.0554825811873443E-2</v>
      </c>
      <c r="E61" s="94">
        <f t="shared" si="1"/>
        <v>7.2345580925167588E-2</v>
      </c>
      <c r="F61" s="94">
        <f t="shared" si="2"/>
        <v>7.2345580000000007E-2</v>
      </c>
      <c r="G61" s="82"/>
      <c r="H61" s="40"/>
      <c r="I61" s="40"/>
      <c r="J61" s="73">
        <f t="shared" si="0"/>
        <v>6.0554825811873443E-2</v>
      </c>
      <c r="K61" s="74">
        <f t="shared" si="3"/>
        <v>1.1790754188126563E-2</v>
      </c>
      <c r="L61" s="46"/>
      <c r="M61" s="40"/>
      <c r="N61" s="45">
        <v>8</v>
      </c>
      <c r="O61" s="53">
        <v>0.8</v>
      </c>
      <c r="P61" s="54">
        <v>8.6585459514034013E-2</v>
      </c>
      <c r="Q61" s="55">
        <v>0.1092237206434659</v>
      </c>
      <c r="R61" s="55">
        <v>1.4239878588866425E-2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7">
        <v>6.0554825811873443E-2</v>
      </c>
      <c r="E62" s="94">
        <f t="shared" si="1"/>
        <v>7.2345580925167588E-2</v>
      </c>
      <c r="F62" s="94">
        <f t="shared" si="2"/>
        <v>7.2345580000000007E-2</v>
      </c>
      <c r="G62" s="82"/>
      <c r="H62" s="40"/>
      <c r="I62" s="40"/>
      <c r="J62" s="73">
        <f t="shared" si="0"/>
        <v>6.0554825811873443E-2</v>
      </c>
      <c r="K62" s="74">
        <f t="shared" si="3"/>
        <v>1.1790754188126563E-2</v>
      </c>
      <c r="L62" s="46"/>
      <c r="M62" s="40"/>
      <c r="N62" s="45">
        <v>9</v>
      </c>
      <c r="O62" s="53">
        <v>0.9</v>
      </c>
      <c r="P62" s="54">
        <v>9.7399091565686255E-2</v>
      </c>
      <c r="Q62" s="55">
        <v>0.11839387423500228</v>
      </c>
      <c r="R62" s="55">
        <v>1.0813632051652242E-2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7">
        <v>6.0554825811873443E-2</v>
      </c>
      <c r="E63" s="94">
        <f t="shared" si="1"/>
        <v>7.2345580925167588E-2</v>
      </c>
      <c r="F63" s="94">
        <f t="shared" si="2"/>
        <v>7.2345580000000007E-2</v>
      </c>
      <c r="G63" s="82"/>
      <c r="H63" s="40"/>
      <c r="I63" s="40"/>
      <c r="J63" s="73">
        <f t="shared" si="0"/>
        <v>6.0554825811873443E-2</v>
      </c>
      <c r="K63" s="74">
        <f t="shared" si="3"/>
        <v>1.1790754188126563E-2</v>
      </c>
      <c r="L63" s="46"/>
      <c r="M63" s="40"/>
      <c r="N63" s="45">
        <v>10</v>
      </c>
      <c r="O63" s="53">
        <v>1</v>
      </c>
      <c r="P63" s="54">
        <v>0.1092237206434659</v>
      </c>
      <c r="Q63" s="55">
        <v>0.12756402782653864</v>
      </c>
      <c r="R63" s="55">
        <v>1.1824629077779647E-2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7">
        <v>6.0554825811873443E-2</v>
      </c>
      <c r="E64" s="94">
        <f t="shared" si="1"/>
        <v>7.2345580925167588E-2</v>
      </c>
      <c r="F64" s="94">
        <f t="shared" si="2"/>
        <v>7.2345580000000007E-2</v>
      </c>
      <c r="G64" s="82"/>
      <c r="H64" s="40"/>
      <c r="I64" s="40"/>
      <c r="J64" s="73">
        <f t="shared" si="0"/>
        <v>6.0554825811873443E-2</v>
      </c>
      <c r="K64" s="74">
        <f t="shared" si="3"/>
        <v>1.1790754188126563E-2</v>
      </c>
      <c r="L64" s="46"/>
      <c r="M64" s="40"/>
      <c r="N64"/>
      <c r="O64"/>
      <c r="P64"/>
      <c r="Q64" s="32" t="s">
        <v>286</v>
      </c>
      <c r="R64" s="131">
        <v>9.170153591536374E-3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7">
        <v>6.0554825811873443E-2</v>
      </c>
      <c r="E65" s="94">
        <f t="shared" si="1"/>
        <v>7.2345580925167588E-2</v>
      </c>
      <c r="F65" s="94">
        <f t="shared" si="2"/>
        <v>7.2345580000000007E-2</v>
      </c>
      <c r="G65" s="82"/>
      <c r="H65" s="40"/>
      <c r="I65" s="40"/>
      <c r="J65" s="73">
        <f t="shared" si="0"/>
        <v>6.0554825811873443E-2</v>
      </c>
      <c r="K65" s="74">
        <f t="shared" si="3"/>
        <v>1.1790754188126563E-2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7">
        <v>6.0554825811873443E-2</v>
      </c>
      <c r="E66" s="94">
        <f t="shared" si="1"/>
        <v>7.2345580925167588E-2</v>
      </c>
      <c r="F66" s="94">
        <f t="shared" si="2"/>
        <v>7.2345580000000007E-2</v>
      </c>
      <c r="G66" s="82"/>
      <c r="H66" s="40"/>
      <c r="I66" s="40"/>
      <c r="J66" s="73">
        <f t="shared" ref="J66:J129" si="7">+D66</f>
        <v>6.0554825811873443E-2</v>
      </c>
      <c r="K66" s="74">
        <f t="shared" ref="K66:K129" si="8">F66-J66</f>
        <v>1.1790754188126563E-2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7">
        <v>6.0554825811873443E-2</v>
      </c>
      <c r="E67" s="94">
        <f t="shared" ref="E67:E130" si="9">IF(AND(G67="X",D67&lt;$N$17),VLOOKUP(D67,$N$7:$Q$51,4,1),IF(D67&lt;$N$17,VLOOKUP(D67,$N$7:$P$51,3,1),IF(G67="X",VLOOKUP(D67,$N$7:$R$51,4,1),VLOOKUP(D67,$N$7:$R$51,3,1))))</f>
        <v>7.2345580925167588E-2</v>
      </c>
      <c r="F67" s="94">
        <f t="shared" ref="F67:F130" si="10">ROUND(E67,8)</f>
        <v>7.2345580000000007E-2</v>
      </c>
      <c r="G67" s="82"/>
      <c r="H67" s="40"/>
      <c r="I67" s="40"/>
      <c r="J67" s="73">
        <f t="shared" si="7"/>
        <v>6.0554825811873443E-2</v>
      </c>
      <c r="K67" s="74">
        <f t="shared" si="8"/>
        <v>1.1790754188126563E-2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7">
        <v>6.0554825811873443E-2</v>
      </c>
      <c r="E68" s="94">
        <f t="shared" si="9"/>
        <v>7.2345580925167588E-2</v>
      </c>
      <c r="F68" s="94">
        <f t="shared" si="10"/>
        <v>7.2345580000000007E-2</v>
      </c>
      <c r="G68" s="82"/>
      <c r="H68" s="40"/>
      <c r="I68" s="40"/>
      <c r="J68" s="73">
        <f t="shared" si="7"/>
        <v>6.0554825811873443E-2</v>
      </c>
      <c r="K68" s="74">
        <f t="shared" si="8"/>
        <v>1.1790754188126563E-2</v>
      </c>
      <c r="L68" s="46"/>
      <c r="M68" s="40"/>
      <c r="N68"/>
      <c r="O68" s="126" t="s">
        <v>299</v>
      </c>
      <c r="P68" s="126"/>
      <c r="Q68" s="126"/>
      <c r="R68" s="126"/>
      <c r="S68" s="126"/>
      <c r="T68" s="126"/>
      <c r="U68" s="126"/>
      <c r="V68" s="126"/>
      <c r="W68" s="126"/>
      <c r="X68" s="126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7">
        <v>6.0554825811873443E-2</v>
      </c>
      <c r="E69" s="94">
        <f t="shared" si="9"/>
        <v>7.2345580925167588E-2</v>
      </c>
      <c r="F69" s="94">
        <f t="shared" si="10"/>
        <v>7.2345580000000007E-2</v>
      </c>
      <c r="G69" s="82"/>
      <c r="H69" s="40"/>
      <c r="I69" s="40"/>
      <c r="J69" s="73">
        <f t="shared" si="7"/>
        <v>6.0554825811873443E-2</v>
      </c>
      <c r="K69" s="74">
        <f t="shared" si="8"/>
        <v>1.1790754188126563E-2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7">
        <v>6.0554825811873443E-2</v>
      </c>
      <c r="E70" s="94">
        <f t="shared" si="9"/>
        <v>7.2345580925167588E-2</v>
      </c>
      <c r="F70" s="94">
        <f t="shared" si="10"/>
        <v>7.2345580000000007E-2</v>
      </c>
      <c r="G70" s="82"/>
      <c r="H70" s="40"/>
      <c r="I70" s="40"/>
      <c r="J70" s="73">
        <f t="shared" si="7"/>
        <v>6.0554825811873443E-2</v>
      </c>
      <c r="K70" s="74">
        <f t="shared" si="8"/>
        <v>1.1790754188126563E-2</v>
      </c>
      <c r="L70" s="46"/>
      <c r="M70" s="40"/>
      <c r="N70" s="56" t="s">
        <v>303</v>
      </c>
      <c r="O70" s="87">
        <v>4.7762396785276683E-2</v>
      </c>
      <c r="P70" s="88">
        <v>3.4880979650837626E-2</v>
      </c>
      <c r="Q70" s="88">
        <v>3.2883109276805003E-2</v>
      </c>
      <c r="R70" s="88">
        <v>2.9818908613241962E-2</v>
      </c>
      <c r="S70" s="88">
        <v>2.8695520708731825E-2</v>
      </c>
      <c r="T70" s="88">
        <v>2.8249325687242519E-2</v>
      </c>
      <c r="U70" s="89">
        <v>2.6972505607310338E-2</v>
      </c>
      <c r="V70" s="89">
        <v>2.6141133825458823E-2</v>
      </c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7">
        <v>6.6024156608361041E-3</v>
      </c>
      <c r="E71" s="94">
        <f t="shared" si="9"/>
        <v>4.5339999999999998E-2</v>
      </c>
      <c r="F71" s="94">
        <f t="shared" si="10"/>
        <v>4.5339999999999998E-2</v>
      </c>
      <c r="G71" s="45" t="s">
        <v>249</v>
      </c>
      <c r="H71" s="40"/>
      <c r="I71" s="40"/>
      <c r="J71" s="73">
        <f t="shared" si="7"/>
        <v>6.6024156608361041E-3</v>
      </c>
      <c r="K71" s="74">
        <f t="shared" si="8"/>
        <v>3.8737584339163897E-2</v>
      </c>
      <c r="L71" s="46"/>
      <c r="M71" s="40"/>
      <c r="N71" s="56" t="s">
        <v>304</v>
      </c>
      <c r="O71" s="86">
        <v>7.496337777049078E-2</v>
      </c>
      <c r="P71" s="86">
        <v>6.8749337525234475E-2</v>
      </c>
      <c r="Q71" s="86">
        <v>6.6800375662655287E-2</v>
      </c>
      <c r="R71" s="88">
        <v>6.3354904273732041E-2</v>
      </c>
      <c r="S71" s="88">
        <v>6.218706851978742E-2</v>
      </c>
      <c r="T71" s="88">
        <v>6.1658995823760297E-2</v>
      </c>
      <c r="U71" s="86">
        <v>6.0116092367487453E-2</v>
      </c>
      <c r="V71" s="86">
        <v>5.9107350958943324E-2</v>
      </c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7">
        <v>1.1017338778221954E-2</v>
      </c>
      <c r="E72" s="94">
        <f t="shared" si="9"/>
        <v>4.5339999999999998E-2</v>
      </c>
      <c r="F72" s="94">
        <f t="shared" si="10"/>
        <v>4.5339999999999998E-2</v>
      </c>
      <c r="G72" s="45" t="s">
        <v>249</v>
      </c>
      <c r="H72" s="40"/>
      <c r="I72" s="40"/>
      <c r="J72" s="73">
        <f t="shared" si="7"/>
        <v>1.1017338778221954E-2</v>
      </c>
      <c r="K72" s="74">
        <f t="shared" si="8"/>
        <v>3.4322661221778045E-2</v>
      </c>
      <c r="L72" s="46"/>
      <c r="M72" s="40"/>
      <c r="N72" s="56" t="s">
        <v>305</v>
      </c>
      <c r="O72" s="90">
        <v>0.17048817134104416</v>
      </c>
      <c r="P72" s="90">
        <v>0.13851129682690971</v>
      </c>
      <c r="Q72" s="90">
        <v>0.13256659421626529</v>
      </c>
      <c r="R72" s="86">
        <v>0.12299272150021597</v>
      </c>
      <c r="S72" s="86">
        <v>0.11957810993725107</v>
      </c>
      <c r="T72" s="86">
        <v>0.11815764719824534</v>
      </c>
      <c r="U72" s="86">
        <v>0.11406110358210814</v>
      </c>
      <c r="V72" s="86">
        <v>0.11138961860986096</v>
      </c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7">
        <v>2.3713859801129437E-2</v>
      </c>
      <c r="E73" s="94">
        <f t="shared" si="9"/>
        <v>4.5339999999999998E-2</v>
      </c>
      <c r="F73" s="94">
        <f t="shared" si="10"/>
        <v>4.5339999999999998E-2</v>
      </c>
      <c r="G73" s="45" t="s">
        <v>249</v>
      </c>
      <c r="H73" s="40"/>
      <c r="I73" s="40"/>
      <c r="J73" s="73">
        <f t="shared" si="7"/>
        <v>2.3713859801129437E-2</v>
      </c>
      <c r="K73" s="74">
        <f t="shared" si="8"/>
        <v>2.1626140198870561E-2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7">
        <v>6.0554825811873443E-2</v>
      </c>
      <c r="E74" s="94">
        <f t="shared" si="9"/>
        <v>7.2345580925167588E-2</v>
      </c>
      <c r="F74" s="94">
        <f t="shared" si="10"/>
        <v>7.2345580000000007E-2</v>
      </c>
      <c r="G74" s="45"/>
      <c r="H74" s="40"/>
      <c r="I74" s="40"/>
      <c r="J74" s="73">
        <f t="shared" si="7"/>
        <v>6.0554825811873443E-2</v>
      </c>
      <c r="K74" s="74">
        <f t="shared" si="8"/>
        <v>1.1790754188126563E-2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7">
        <v>3.193344285771705E-2</v>
      </c>
      <c r="E75" s="94">
        <f t="shared" si="9"/>
        <v>3.8775924169895733E-2</v>
      </c>
      <c r="F75" s="94">
        <f t="shared" si="10"/>
        <v>3.8775919999999998E-2</v>
      </c>
      <c r="G75" s="82"/>
      <c r="H75" s="40"/>
      <c r="I75" s="40"/>
      <c r="J75" s="73">
        <f t="shared" si="7"/>
        <v>3.193344285771705E-2</v>
      </c>
      <c r="K75" s="74">
        <f t="shared" si="8"/>
        <v>6.8424771422829489E-3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7">
        <v>5.4311008749258283E-3</v>
      </c>
      <c r="E76" s="94">
        <f t="shared" si="9"/>
        <v>4.5339999999999998E-2</v>
      </c>
      <c r="F76" s="94">
        <f t="shared" si="10"/>
        <v>4.5339999999999998E-2</v>
      </c>
      <c r="G76" s="45" t="s">
        <v>249</v>
      </c>
      <c r="H76" s="40"/>
      <c r="I76" s="40"/>
      <c r="J76" s="73">
        <f t="shared" si="7"/>
        <v>5.4311008749258283E-3</v>
      </c>
      <c r="K76" s="74">
        <f t="shared" si="8"/>
        <v>3.9908899125074171E-2</v>
      </c>
      <c r="L76" s="46"/>
      <c r="M76" s="40"/>
      <c r="N76" s="91" t="s">
        <v>323</v>
      </c>
      <c r="O76" s="101">
        <v>0.1915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7">
        <v>8.7725045277478198E-3</v>
      </c>
      <c r="E77" s="94">
        <f t="shared" si="9"/>
        <v>4.5339999999999998E-2</v>
      </c>
      <c r="F77" s="94">
        <f t="shared" si="10"/>
        <v>4.5339999999999998E-2</v>
      </c>
      <c r="G77" s="45" t="s">
        <v>249</v>
      </c>
      <c r="H77" s="40"/>
      <c r="I77" s="40"/>
      <c r="J77" s="73">
        <f t="shared" si="7"/>
        <v>8.7725045277478198E-3</v>
      </c>
      <c r="K77" s="74">
        <f t="shared" si="8"/>
        <v>3.656749547225218E-2</v>
      </c>
      <c r="L77" s="46"/>
      <c r="M77" s="40"/>
      <c r="N77" s="91"/>
      <c r="O77" s="101">
        <v>0.3231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7">
        <v>9.7398884517924986E-2</v>
      </c>
      <c r="E78" s="94">
        <f t="shared" si="9"/>
        <v>9.7399091565686255E-2</v>
      </c>
      <c r="F78" s="94">
        <f t="shared" si="10"/>
        <v>9.7399089999999994E-2</v>
      </c>
      <c r="G78" s="45"/>
      <c r="H78" s="40"/>
      <c r="I78" s="40"/>
      <c r="J78" s="73">
        <f t="shared" si="7"/>
        <v>9.7398884517924986E-2</v>
      </c>
      <c r="K78" s="74">
        <f t="shared" si="8"/>
        <v>2.0548207500803439E-7</v>
      </c>
      <c r="L78" s="46"/>
      <c r="M78" s="40"/>
      <c r="N78" s="91"/>
      <c r="O78" s="101">
        <v>0.17860000000000001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7">
        <v>9.7400954995537678E-2</v>
      </c>
      <c r="E79" s="94">
        <f t="shared" si="9"/>
        <v>0.1092237206434659</v>
      </c>
      <c r="F79" s="94">
        <f t="shared" si="10"/>
        <v>0.10922372</v>
      </c>
      <c r="G79" s="45"/>
      <c r="H79" s="40"/>
      <c r="I79" s="40"/>
      <c r="J79" s="73">
        <f t="shared" si="7"/>
        <v>9.7400954995537678E-2</v>
      </c>
      <c r="K79" s="74">
        <f t="shared" si="8"/>
        <v>1.1822765004462318E-2</v>
      </c>
      <c r="L79" s="46"/>
      <c r="M79" s="40"/>
      <c r="N79" s="91"/>
      <c r="O79" s="101">
        <v>0.27579999999999999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7">
        <v>9.7468232996600165E-2</v>
      </c>
      <c r="E80" s="94">
        <f t="shared" si="9"/>
        <v>0.1092237206434659</v>
      </c>
      <c r="F80" s="94">
        <f t="shared" si="10"/>
        <v>0.10922372</v>
      </c>
      <c r="G80" s="45"/>
      <c r="H80" s="40"/>
      <c r="I80" s="40"/>
      <c r="J80" s="73">
        <f t="shared" si="7"/>
        <v>9.7468232996600165E-2</v>
      </c>
      <c r="K80" s="74">
        <f t="shared" si="8"/>
        <v>1.1755487003399831E-2</v>
      </c>
      <c r="L80" s="46"/>
      <c r="M80" s="40"/>
      <c r="N80" s="91"/>
      <c r="O80" s="101">
        <v>0.19500000000000001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7">
        <v>5.45E-2</v>
      </c>
      <c r="E81" s="94">
        <f t="shared" si="9"/>
        <v>6.0554825811873443E-2</v>
      </c>
      <c r="F81" s="94">
        <f t="shared" si="10"/>
        <v>6.0554829999999997E-2</v>
      </c>
      <c r="G81" s="82"/>
      <c r="H81" s="40"/>
      <c r="I81" s="40"/>
      <c r="J81" s="73">
        <f t="shared" si="7"/>
        <v>5.45E-2</v>
      </c>
      <c r="K81" s="74">
        <f t="shared" si="8"/>
        <v>6.0548299999999972E-3</v>
      </c>
      <c r="L81" s="46"/>
      <c r="M81" s="40"/>
      <c r="N81" s="91" t="s">
        <v>563</v>
      </c>
      <c r="O81" s="103">
        <v>0.14152909741761555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7">
        <v>5.45E-2</v>
      </c>
      <c r="E82" s="94">
        <f t="shared" si="9"/>
        <v>6.0554825811873443E-2</v>
      </c>
      <c r="F82" s="94">
        <f t="shared" si="10"/>
        <v>6.0554829999999997E-2</v>
      </c>
      <c r="G82" s="82"/>
      <c r="H82" s="40"/>
      <c r="I82" s="40"/>
      <c r="J82" s="73">
        <f t="shared" si="7"/>
        <v>5.45E-2</v>
      </c>
      <c r="K82" s="74">
        <f t="shared" si="8"/>
        <v>6.0548299999999972E-3</v>
      </c>
      <c r="L82" s="46"/>
      <c r="M82" s="40"/>
      <c r="N82" s="91"/>
      <c r="O82" s="103">
        <v>0.14152909741761555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7">
        <v>7.3411862771928904E-2</v>
      </c>
      <c r="E83" s="94">
        <f t="shared" si="9"/>
        <v>8.6585459514034013E-2</v>
      </c>
      <c r="F83" s="94">
        <f t="shared" si="10"/>
        <v>8.6585460000000003E-2</v>
      </c>
      <c r="G83" s="82"/>
      <c r="H83" s="40"/>
      <c r="I83" s="40"/>
      <c r="J83" s="73">
        <f t="shared" si="7"/>
        <v>7.3411862771928904E-2</v>
      </c>
      <c r="K83" s="74">
        <f t="shared" si="8"/>
        <v>1.3173597228071099E-2</v>
      </c>
      <c r="L83" s="46"/>
      <c r="M83" s="40"/>
      <c r="N83" s="91"/>
      <c r="O83" s="103">
        <v>0.16486108870029345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7">
        <v>7.3411862771928904E-2</v>
      </c>
      <c r="E84" s="94">
        <f t="shared" si="9"/>
        <v>8.6585459514034013E-2</v>
      </c>
      <c r="F84" s="94">
        <f t="shared" si="10"/>
        <v>8.6585460000000003E-2</v>
      </c>
      <c r="G84" s="82"/>
      <c r="H84" s="40"/>
      <c r="I84" s="40"/>
      <c r="J84" s="73">
        <f t="shared" si="7"/>
        <v>7.3411862771928904E-2</v>
      </c>
      <c r="K84" s="74">
        <f t="shared" si="8"/>
        <v>1.3173597228071099E-2</v>
      </c>
      <c r="L84" s="46"/>
      <c r="M84" s="40"/>
      <c r="N84" s="91" t="s">
        <v>564</v>
      </c>
      <c r="O84" s="132">
        <v>0.13287270611890106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7">
        <v>8.7046022619255269E-3</v>
      </c>
      <c r="E85" s="94">
        <f t="shared" si="9"/>
        <v>4.5339999999999998E-2</v>
      </c>
      <c r="F85" s="94">
        <f t="shared" si="10"/>
        <v>4.5339999999999998E-2</v>
      </c>
      <c r="G85" s="45" t="s">
        <v>249</v>
      </c>
      <c r="H85" s="40"/>
      <c r="I85" s="40"/>
      <c r="J85" s="73">
        <f t="shared" si="7"/>
        <v>8.7046022619255269E-3</v>
      </c>
      <c r="K85" s="74">
        <f t="shared" si="8"/>
        <v>3.663539773807447E-2</v>
      </c>
      <c r="L85" s="46"/>
      <c r="M85" s="40"/>
      <c r="N85" s="91"/>
      <c r="O85" s="132">
        <v>0.13287270611890106</v>
      </c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7">
        <v>2.7098314461865902E-2</v>
      </c>
      <c r="E86" s="94">
        <f t="shared" si="9"/>
        <v>3.8775924169895733E-2</v>
      </c>
      <c r="F86" s="94">
        <f t="shared" si="10"/>
        <v>3.8775919999999998E-2</v>
      </c>
      <c r="G86" s="82"/>
      <c r="H86" s="40"/>
      <c r="I86" s="40"/>
      <c r="J86" s="73">
        <f t="shared" si="7"/>
        <v>2.7098314461865902E-2</v>
      </c>
      <c r="K86" s="74">
        <f t="shared" si="8"/>
        <v>1.1677605538134097E-2</v>
      </c>
      <c r="L86" s="46"/>
      <c r="M86" s="40"/>
      <c r="N86" s="91"/>
      <c r="O86" s="132">
        <v>0.13624991983739007</v>
      </c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7">
        <v>1.4320030568753399E-2</v>
      </c>
      <c r="E87" s="94">
        <f t="shared" si="9"/>
        <v>4.5339999999999998E-2</v>
      </c>
      <c r="F87" s="94">
        <f t="shared" si="10"/>
        <v>4.5339999999999998E-2</v>
      </c>
      <c r="G87" s="45" t="s">
        <v>249</v>
      </c>
      <c r="H87" s="40"/>
      <c r="I87" s="40"/>
      <c r="J87" s="73">
        <f t="shared" si="7"/>
        <v>1.4320030568753399E-2</v>
      </c>
      <c r="K87" s="74">
        <f t="shared" si="8"/>
        <v>3.1019969431246599E-2</v>
      </c>
      <c r="L87" s="46"/>
      <c r="M87" s="40"/>
      <c r="N87" s="91"/>
      <c r="O87" s="132">
        <v>0.13624991983739007</v>
      </c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7">
        <v>9.4403025609596861E-3</v>
      </c>
      <c r="E88" s="94">
        <f t="shared" si="9"/>
        <v>4.5339999999999998E-2</v>
      </c>
      <c r="F88" s="94">
        <f t="shared" si="10"/>
        <v>4.5339999999999998E-2</v>
      </c>
      <c r="G88" s="45" t="s">
        <v>249</v>
      </c>
      <c r="H88" s="40"/>
      <c r="I88" s="40"/>
      <c r="J88" s="73">
        <f t="shared" si="7"/>
        <v>9.4403025609596861E-3</v>
      </c>
      <c r="K88" s="74">
        <f t="shared" si="8"/>
        <v>3.5899697439040312E-2</v>
      </c>
      <c r="L88" s="46"/>
      <c r="M88" s="40"/>
      <c r="N88" s="91"/>
      <c r="O88" s="132">
        <v>0.13624991983739007</v>
      </c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7">
        <v>9.4403025609596861E-3</v>
      </c>
      <c r="E89" s="94">
        <f t="shared" si="9"/>
        <v>4.5339999999999998E-2</v>
      </c>
      <c r="F89" s="94">
        <f t="shared" si="10"/>
        <v>4.5339999999999998E-2</v>
      </c>
      <c r="G89" s="45" t="s">
        <v>249</v>
      </c>
      <c r="H89" s="40"/>
      <c r="I89" s="40"/>
      <c r="J89" s="73">
        <f t="shared" si="7"/>
        <v>9.4403025609596861E-3</v>
      </c>
      <c r="K89" s="74">
        <f t="shared" si="8"/>
        <v>3.5899697439040312E-2</v>
      </c>
      <c r="L89" s="46"/>
      <c r="M89" s="40"/>
      <c r="N89" s="91"/>
      <c r="O89" s="132">
        <v>0.13287270611890106</v>
      </c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7">
        <v>7.6508432919448503E-3</v>
      </c>
      <c r="E90" s="94">
        <f t="shared" si="9"/>
        <v>4.5339999999999998E-2</v>
      </c>
      <c r="F90" s="94">
        <f t="shared" si="10"/>
        <v>4.5339999999999998E-2</v>
      </c>
      <c r="G90" s="45" t="s">
        <v>249</v>
      </c>
      <c r="H90" s="40"/>
      <c r="I90" s="40"/>
      <c r="J90" s="73">
        <f t="shared" si="7"/>
        <v>7.6508432919448503E-3</v>
      </c>
      <c r="K90" s="74">
        <f t="shared" si="8"/>
        <v>3.7689156708055151E-2</v>
      </c>
      <c r="L90" s="46"/>
      <c r="M90" s="40"/>
      <c r="N90" s="91" t="s">
        <v>322</v>
      </c>
      <c r="O90" s="111">
        <v>0.13244354283807896</v>
      </c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7">
        <v>4.07E-2</v>
      </c>
      <c r="E91" s="94">
        <f t="shared" si="9"/>
        <v>4.5339999999999998E-2</v>
      </c>
      <c r="F91" s="94">
        <f t="shared" si="10"/>
        <v>4.5339999999999998E-2</v>
      </c>
      <c r="G91" s="82"/>
      <c r="H91" s="40"/>
      <c r="I91" s="40"/>
      <c r="J91" s="73">
        <f t="shared" si="7"/>
        <v>4.07E-2</v>
      </c>
      <c r="K91" s="74">
        <f t="shared" si="8"/>
        <v>4.6399999999999983E-3</v>
      </c>
      <c r="L91" s="46"/>
      <c r="M91" s="40"/>
      <c r="N91" s="91"/>
      <c r="O91" s="111">
        <v>0.12973521316696141</v>
      </c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7">
        <v>3.4090000000000002E-2</v>
      </c>
      <c r="E92" s="94">
        <f t="shared" si="9"/>
        <v>3.8775924169895733E-2</v>
      </c>
      <c r="F92" s="94">
        <f t="shared" si="10"/>
        <v>3.8775919999999998E-2</v>
      </c>
      <c r="G92" s="82"/>
      <c r="H92" s="40"/>
      <c r="I92" s="40"/>
      <c r="J92" s="73">
        <f t="shared" si="7"/>
        <v>3.4090000000000002E-2</v>
      </c>
      <c r="K92" s="74">
        <f t="shared" si="8"/>
        <v>4.6859199999999962E-3</v>
      </c>
      <c r="L92" s="46"/>
      <c r="M92" s="40"/>
      <c r="N92" s="91" t="s">
        <v>325</v>
      </c>
      <c r="O92" s="104">
        <v>0.1229154285629068</v>
      </c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7">
        <v>8.7046022619255269E-3</v>
      </c>
      <c r="E93" s="94">
        <f t="shared" si="9"/>
        <v>4.5339999999999998E-2</v>
      </c>
      <c r="F93" s="94">
        <f t="shared" si="10"/>
        <v>4.5339999999999998E-2</v>
      </c>
      <c r="G93" s="45" t="s">
        <v>249</v>
      </c>
      <c r="H93" s="40"/>
      <c r="I93" s="40"/>
      <c r="J93" s="73">
        <f t="shared" si="7"/>
        <v>8.7046022619255269E-3</v>
      </c>
      <c r="K93" s="74">
        <f t="shared" si="8"/>
        <v>3.663539773807447E-2</v>
      </c>
      <c r="L93" s="46"/>
      <c r="M93" s="40"/>
      <c r="N93" s="91" t="s">
        <v>326</v>
      </c>
      <c r="O93" s="110">
        <v>0.11926072485794627</v>
      </c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7">
        <v>3.095414396262941E-2</v>
      </c>
      <c r="E94" s="94">
        <f t="shared" si="9"/>
        <v>5.0515549189392536E-2</v>
      </c>
      <c r="F94" s="94">
        <f t="shared" si="10"/>
        <v>5.0515549999999999E-2</v>
      </c>
      <c r="G94" s="45" t="s">
        <v>249</v>
      </c>
      <c r="H94" s="40"/>
      <c r="I94" s="40"/>
      <c r="J94" s="73">
        <f t="shared" si="7"/>
        <v>3.095414396262941E-2</v>
      </c>
      <c r="K94" s="74">
        <f t="shared" si="8"/>
        <v>1.9561406037370589E-2</v>
      </c>
      <c r="L94" s="46"/>
      <c r="M94" s="40"/>
      <c r="N94" s="32"/>
      <c r="O94" s="110">
        <v>0.11926072485794627</v>
      </c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7">
        <v>1.3764638885093172E-2</v>
      </c>
      <c r="E95" s="94">
        <f t="shared" si="9"/>
        <v>4.5339999999999998E-2</v>
      </c>
      <c r="F95" s="94">
        <f t="shared" si="10"/>
        <v>4.5339999999999998E-2</v>
      </c>
      <c r="G95" s="45" t="s">
        <v>249</v>
      </c>
      <c r="H95" s="40"/>
      <c r="I95" s="40"/>
      <c r="J95" s="73">
        <f t="shared" si="7"/>
        <v>1.3764638885093172E-2</v>
      </c>
      <c r="K95" s="74">
        <f t="shared" si="8"/>
        <v>3.157536111490683E-2</v>
      </c>
      <c r="L95" s="46"/>
      <c r="M95" s="40"/>
      <c r="N95" s="91"/>
      <c r="O95" s="110">
        <v>0.11926072485794627</v>
      </c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7">
        <v>7.0877666544227154E-3</v>
      </c>
      <c r="E96" s="94">
        <f t="shared" si="9"/>
        <v>4.5339999999999998E-2</v>
      </c>
      <c r="F96" s="94">
        <f t="shared" si="10"/>
        <v>4.5339999999999998E-2</v>
      </c>
      <c r="G96" s="45" t="s">
        <v>249</v>
      </c>
      <c r="H96" s="40"/>
      <c r="I96" s="40"/>
      <c r="J96" s="73">
        <f t="shared" si="7"/>
        <v>7.0877666544227154E-3</v>
      </c>
      <c r="K96" s="74">
        <f t="shared" si="8"/>
        <v>3.8252233345577286E-2</v>
      </c>
      <c r="L96" s="46"/>
      <c r="M96" s="40"/>
      <c r="N96" s="91" t="s">
        <v>565</v>
      </c>
      <c r="O96" s="133">
        <v>0.11559686983741445</v>
      </c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7">
        <v>6.0554825811873443E-2</v>
      </c>
      <c r="E97" s="94">
        <f t="shared" si="9"/>
        <v>7.2345580925167588E-2</v>
      </c>
      <c r="F97" s="94">
        <f t="shared" si="10"/>
        <v>7.2345580000000007E-2</v>
      </c>
      <c r="G97" s="82"/>
      <c r="H97" s="40"/>
      <c r="I97" s="40"/>
      <c r="J97" s="73">
        <f t="shared" si="7"/>
        <v>6.0554825811873443E-2</v>
      </c>
      <c r="K97" s="74">
        <f t="shared" si="8"/>
        <v>1.1790754188126563E-2</v>
      </c>
      <c r="L97" s="46"/>
      <c r="M97" s="40"/>
      <c r="N97" s="32"/>
      <c r="O97" s="133">
        <v>0.11559686983741445</v>
      </c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7">
        <v>6.0554825811873443E-2</v>
      </c>
      <c r="E98" s="94">
        <f t="shared" si="9"/>
        <v>7.2345580925167588E-2</v>
      </c>
      <c r="F98" s="94">
        <f t="shared" si="10"/>
        <v>7.2345580000000007E-2</v>
      </c>
      <c r="G98" s="82"/>
      <c r="H98" s="40"/>
      <c r="I98" s="40"/>
      <c r="J98" s="73">
        <f t="shared" si="7"/>
        <v>6.0554825811873443E-2</v>
      </c>
      <c r="K98" s="74">
        <f t="shared" si="8"/>
        <v>1.1790754188126563E-2</v>
      </c>
      <c r="L98" s="46"/>
      <c r="M98" s="40"/>
      <c r="N98" s="91"/>
      <c r="O98" s="104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7">
        <v>6.0554825811873443E-2</v>
      </c>
      <c r="E99" s="94">
        <f t="shared" si="9"/>
        <v>7.2345580925167588E-2</v>
      </c>
      <c r="F99" s="94">
        <f t="shared" si="10"/>
        <v>7.2345580000000007E-2</v>
      </c>
      <c r="G99" s="82"/>
      <c r="H99" s="40"/>
      <c r="I99" s="40"/>
      <c r="J99" s="73">
        <f t="shared" si="7"/>
        <v>6.0554825811873443E-2</v>
      </c>
      <c r="K99" s="74">
        <f t="shared" si="8"/>
        <v>1.1790754188126563E-2</v>
      </c>
      <c r="L99" s="46"/>
      <c r="M99" s="40"/>
      <c r="N99" s="32"/>
      <c r="O99" s="104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7">
        <v>3.4330455426420353E-2</v>
      </c>
      <c r="E100" s="94">
        <f t="shared" si="9"/>
        <v>5.0515549189392536E-2</v>
      </c>
      <c r="F100" s="94">
        <f t="shared" si="10"/>
        <v>5.0515549999999999E-2</v>
      </c>
      <c r="G100" s="45" t="s">
        <v>249</v>
      </c>
      <c r="H100" s="40"/>
      <c r="I100" s="40"/>
      <c r="J100" s="73">
        <f t="shared" si="7"/>
        <v>3.4330455426420353E-2</v>
      </c>
      <c r="K100" s="74">
        <f t="shared" si="8"/>
        <v>1.6185094573579646E-2</v>
      </c>
      <c r="L100" s="46"/>
      <c r="M100" s="40"/>
      <c r="N100" s="32"/>
      <c r="O100" s="104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7">
        <v>4.0905771264867226E-2</v>
      </c>
      <c r="E101" s="94">
        <f t="shared" si="9"/>
        <v>4.5339999999999998E-2</v>
      </c>
      <c r="F101" s="94">
        <f t="shared" si="10"/>
        <v>4.5339999999999998E-2</v>
      </c>
      <c r="G101" s="82"/>
      <c r="H101" s="40"/>
      <c r="I101" s="40"/>
      <c r="J101" s="73">
        <f t="shared" si="7"/>
        <v>4.0905771264867226E-2</v>
      </c>
      <c r="K101" s="74">
        <f t="shared" si="8"/>
        <v>4.4342287351327725E-3</v>
      </c>
      <c r="L101" s="46"/>
      <c r="M101" s="40"/>
      <c r="N101" s="32"/>
      <c r="O101" s="104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7">
        <v>4.0905771264867226E-2</v>
      </c>
      <c r="E102" s="94">
        <f t="shared" si="9"/>
        <v>4.5339999999999998E-2</v>
      </c>
      <c r="F102" s="94">
        <f t="shared" si="10"/>
        <v>4.5339999999999998E-2</v>
      </c>
      <c r="G102" s="82"/>
      <c r="H102" s="40"/>
      <c r="I102" s="40"/>
      <c r="J102" s="73">
        <f t="shared" si="7"/>
        <v>4.0905771264867226E-2</v>
      </c>
      <c r="K102" s="74">
        <f t="shared" si="8"/>
        <v>4.4342287351327725E-3</v>
      </c>
      <c r="L102" s="46"/>
      <c r="M102" s="40"/>
      <c r="N102" s="91"/>
      <c r="O102" s="105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7">
        <v>7.3411862771928904E-2</v>
      </c>
      <c r="E103" s="94">
        <f t="shared" si="9"/>
        <v>8.6585459514034013E-2</v>
      </c>
      <c r="F103" s="94">
        <f t="shared" si="10"/>
        <v>8.6585460000000003E-2</v>
      </c>
      <c r="G103" s="82"/>
      <c r="H103" s="40"/>
      <c r="I103" s="40"/>
      <c r="J103" s="73">
        <f t="shared" si="7"/>
        <v>7.3411862771928904E-2</v>
      </c>
      <c r="K103" s="74">
        <f t="shared" si="8"/>
        <v>1.3173597228071099E-2</v>
      </c>
      <c r="L103" s="46"/>
      <c r="M103" s="40"/>
      <c r="N103" s="91"/>
      <c r="O103" s="105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7">
        <v>1.6350727894583653E-2</v>
      </c>
      <c r="E104" s="94">
        <f t="shared" si="9"/>
        <v>2.6692338319638544E-2</v>
      </c>
      <c r="F104" s="94">
        <f t="shared" si="10"/>
        <v>2.6692339999999998E-2</v>
      </c>
      <c r="G104" s="82"/>
      <c r="H104" s="40"/>
      <c r="I104" s="40"/>
      <c r="J104" s="73">
        <f t="shared" si="7"/>
        <v>1.6350727894583653E-2</v>
      </c>
      <c r="K104" s="74">
        <f t="shared" si="8"/>
        <v>1.0341612105416346E-2</v>
      </c>
      <c r="L104" s="46"/>
      <c r="M104" s="40"/>
      <c r="N104" s="32"/>
      <c r="O104" s="105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7">
        <v>1.6350727894583653E-2</v>
      </c>
      <c r="E105" s="94">
        <f t="shared" si="9"/>
        <v>2.6692338319638544E-2</v>
      </c>
      <c r="F105" s="94">
        <f t="shared" si="10"/>
        <v>2.6692339999999998E-2</v>
      </c>
      <c r="G105" s="82"/>
      <c r="H105" s="40"/>
      <c r="I105" s="40"/>
      <c r="J105" s="73">
        <f t="shared" si="7"/>
        <v>1.6350727894583653E-2</v>
      </c>
      <c r="K105" s="74">
        <f t="shared" si="8"/>
        <v>1.0341612105416346E-2</v>
      </c>
      <c r="L105" s="46"/>
      <c r="M105" s="40"/>
      <c r="N105" s="91"/>
      <c r="O105" s="102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7">
        <v>1.6350727894583653E-2</v>
      </c>
      <c r="E106" s="94">
        <f t="shared" si="9"/>
        <v>2.6692338319638544E-2</v>
      </c>
      <c r="F106" s="94">
        <f t="shared" si="10"/>
        <v>2.6692339999999998E-2</v>
      </c>
      <c r="G106" s="82"/>
      <c r="H106" s="40"/>
      <c r="I106" s="40"/>
      <c r="J106" s="73">
        <f t="shared" si="7"/>
        <v>1.6350727894583653E-2</v>
      </c>
      <c r="K106" s="74">
        <f t="shared" si="8"/>
        <v>1.0341612105416346E-2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7">
        <v>6.0554825811873443E-2</v>
      </c>
      <c r="E107" s="94">
        <f t="shared" si="9"/>
        <v>7.2345580925167588E-2</v>
      </c>
      <c r="F107" s="94">
        <f t="shared" si="10"/>
        <v>7.2345580000000007E-2</v>
      </c>
      <c r="G107" s="45"/>
      <c r="H107" s="40"/>
      <c r="I107" s="40"/>
      <c r="J107" s="73">
        <f t="shared" si="7"/>
        <v>6.0554825811873443E-2</v>
      </c>
      <c r="K107" s="74">
        <f t="shared" si="8"/>
        <v>1.1790754188126563E-2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7">
        <v>6.0554825811873443E-2</v>
      </c>
      <c r="E108" s="94">
        <f t="shared" si="9"/>
        <v>7.2345580925167588E-2</v>
      </c>
      <c r="F108" s="94">
        <f t="shared" si="10"/>
        <v>7.2345580000000007E-2</v>
      </c>
      <c r="G108" s="45"/>
      <c r="H108" s="40"/>
      <c r="I108" s="40"/>
      <c r="J108" s="73">
        <f t="shared" si="7"/>
        <v>6.0554825811873443E-2</v>
      </c>
      <c r="K108" s="74">
        <f t="shared" si="8"/>
        <v>1.1790754188126563E-2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7">
        <v>6.0554825811873443E-2</v>
      </c>
      <c r="E109" s="94">
        <f t="shared" si="9"/>
        <v>7.2345580925167588E-2</v>
      </c>
      <c r="F109" s="94">
        <f t="shared" si="10"/>
        <v>7.2345580000000007E-2</v>
      </c>
      <c r="G109" s="82"/>
      <c r="H109" s="40"/>
      <c r="I109" s="40"/>
      <c r="J109" s="73">
        <f t="shared" si="7"/>
        <v>6.0554825811873443E-2</v>
      </c>
      <c r="K109" s="74">
        <f t="shared" si="8"/>
        <v>1.1790754188126563E-2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7">
        <v>6.354406805891312E-3</v>
      </c>
      <c r="E110" s="94">
        <f t="shared" si="9"/>
        <v>4.5339999999999998E-2</v>
      </c>
      <c r="F110" s="94">
        <f t="shared" si="10"/>
        <v>4.5339999999999998E-2</v>
      </c>
      <c r="G110" s="45" t="s">
        <v>249</v>
      </c>
      <c r="H110" s="40"/>
      <c r="I110" s="40"/>
      <c r="J110" s="73">
        <f t="shared" si="7"/>
        <v>6.354406805891312E-3</v>
      </c>
      <c r="K110" s="74">
        <f t="shared" si="8"/>
        <v>3.8985593194108686E-2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8">
        <v>7.6508432919448503E-3</v>
      </c>
      <c r="E111" s="94">
        <f t="shared" si="9"/>
        <v>4.5339999999999998E-2</v>
      </c>
      <c r="F111" s="94">
        <f t="shared" si="10"/>
        <v>4.5339999999999998E-2</v>
      </c>
      <c r="G111" s="45" t="s">
        <v>249</v>
      </c>
      <c r="H111" s="40"/>
      <c r="I111" s="40"/>
      <c r="J111" s="73">
        <f t="shared" si="7"/>
        <v>7.6508432919448503E-3</v>
      </c>
      <c r="K111" s="74">
        <f t="shared" si="8"/>
        <v>3.7689156708055151E-2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7">
        <v>7.9991215973016908E-2</v>
      </c>
      <c r="E112" s="94">
        <f t="shared" si="9"/>
        <v>8.6585459514034013E-2</v>
      </c>
      <c r="F112" s="94">
        <f t="shared" si="10"/>
        <v>8.6585460000000003E-2</v>
      </c>
      <c r="G112" s="82"/>
      <c r="H112" s="40"/>
      <c r="I112" s="40"/>
      <c r="J112" s="73">
        <f t="shared" si="7"/>
        <v>7.9991215973016908E-2</v>
      </c>
      <c r="K112" s="74">
        <f t="shared" si="8"/>
        <v>6.5942440269830954E-3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7">
        <v>0.13244354283807896</v>
      </c>
      <c r="E113" s="94">
        <f t="shared" si="9"/>
        <v>0.13287270611890106</v>
      </c>
      <c r="F113" s="94">
        <f t="shared" si="10"/>
        <v>0.13287271</v>
      </c>
      <c r="G113" s="82"/>
      <c r="H113" s="40"/>
      <c r="I113" s="40"/>
      <c r="J113" s="73">
        <f t="shared" si="7"/>
        <v>0.13244354283807896</v>
      </c>
      <c r="K113" s="74">
        <f t="shared" si="8"/>
        <v>4.2916716192104021E-4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7">
        <v>0.13624991983739007</v>
      </c>
      <c r="E114" s="94">
        <f t="shared" si="9"/>
        <v>0.14152909741761555</v>
      </c>
      <c r="F114" s="94">
        <f t="shared" si="10"/>
        <v>0.14152909999999999</v>
      </c>
      <c r="G114" s="82"/>
      <c r="H114" s="40"/>
      <c r="I114" s="40"/>
      <c r="J114" s="73">
        <f t="shared" si="7"/>
        <v>0.13624991983739007</v>
      </c>
      <c r="K114" s="74">
        <f t="shared" si="8"/>
        <v>5.27918016260992E-3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7">
        <v>0.13624991983739007</v>
      </c>
      <c r="E115" s="94">
        <f t="shared" si="9"/>
        <v>0.14152909741761555</v>
      </c>
      <c r="F115" s="94">
        <f t="shared" si="10"/>
        <v>0.14152909999999999</v>
      </c>
      <c r="G115" s="82"/>
      <c r="H115" s="40"/>
      <c r="I115" s="40"/>
      <c r="J115" s="73">
        <f t="shared" si="7"/>
        <v>0.13624991983739007</v>
      </c>
      <c r="K115" s="74">
        <f t="shared" si="8"/>
        <v>5.27918016260992E-3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7">
        <v>0.13624991983739007</v>
      </c>
      <c r="E116" s="94">
        <f t="shared" si="9"/>
        <v>0.14152909741761555</v>
      </c>
      <c r="F116" s="94">
        <f t="shared" si="10"/>
        <v>0.14152909999999999</v>
      </c>
      <c r="G116" s="82"/>
      <c r="H116" s="40"/>
      <c r="I116" s="40"/>
      <c r="J116" s="73">
        <f t="shared" si="7"/>
        <v>0.13624991983739007</v>
      </c>
      <c r="K116" s="74">
        <f t="shared" si="8"/>
        <v>5.27918016260992E-3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7">
        <v>7.6508432919448503E-3</v>
      </c>
      <c r="E117" s="94">
        <f t="shared" si="9"/>
        <v>4.5339999999999998E-2</v>
      </c>
      <c r="F117" s="94">
        <f t="shared" si="10"/>
        <v>4.5339999999999998E-2</v>
      </c>
      <c r="G117" s="45" t="s">
        <v>249</v>
      </c>
      <c r="H117" s="40"/>
      <c r="I117" s="40"/>
      <c r="J117" s="73">
        <f t="shared" si="7"/>
        <v>7.6508432919448503E-3</v>
      </c>
      <c r="K117" s="74">
        <f t="shared" si="8"/>
        <v>3.7689156708055151E-2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7">
        <v>7.6508432919448503E-3</v>
      </c>
      <c r="E118" s="94">
        <f t="shared" si="9"/>
        <v>4.5339999999999998E-2</v>
      </c>
      <c r="F118" s="94">
        <f t="shared" si="10"/>
        <v>4.5339999999999998E-2</v>
      </c>
      <c r="G118" s="45" t="s">
        <v>249</v>
      </c>
      <c r="H118" s="40"/>
      <c r="I118" s="40"/>
      <c r="J118" s="73">
        <f t="shared" si="7"/>
        <v>7.6508432919448503E-3</v>
      </c>
      <c r="K118" s="74">
        <f t="shared" si="8"/>
        <v>3.7689156708055151E-2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7">
        <v>0.11559686983741445</v>
      </c>
      <c r="E119" s="94">
        <f t="shared" si="9"/>
        <v>0.11926072485794627</v>
      </c>
      <c r="F119" s="94">
        <f t="shared" si="10"/>
        <v>0.11926072</v>
      </c>
      <c r="G119" s="82"/>
      <c r="H119" s="40"/>
      <c r="I119" s="40"/>
      <c r="J119" s="73">
        <f t="shared" si="7"/>
        <v>0.11559686983741445</v>
      </c>
      <c r="K119" s="74">
        <f t="shared" si="8"/>
        <v>3.6638501625855524E-3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7">
        <v>0.11559686983741445</v>
      </c>
      <c r="E120" s="94">
        <f t="shared" si="9"/>
        <v>0.11926072485794627</v>
      </c>
      <c r="F120" s="94">
        <f t="shared" si="10"/>
        <v>0.11926072</v>
      </c>
      <c r="G120" s="82"/>
      <c r="H120" s="40"/>
      <c r="I120" s="40"/>
      <c r="J120" s="73">
        <f t="shared" si="7"/>
        <v>0.11559686983741445</v>
      </c>
      <c r="K120" s="74">
        <f t="shared" si="8"/>
        <v>3.6638501625855524E-3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7">
        <v>0.10050384117392352</v>
      </c>
      <c r="E121" s="94">
        <f t="shared" si="9"/>
        <v>0.1092237206434659</v>
      </c>
      <c r="F121" s="94">
        <f t="shared" si="10"/>
        <v>0.10922372</v>
      </c>
      <c r="G121" s="82"/>
      <c r="H121" s="40"/>
      <c r="I121" s="40"/>
      <c r="J121" s="73">
        <f t="shared" si="7"/>
        <v>0.10050384117392352</v>
      </c>
      <c r="K121" s="74">
        <f t="shared" si="8"/>
        <v>8.7198788260764715E-3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7">
        <v>6.7775627729652177E-2</v>
      </c>
      <c r="E122" s="94">
        <f t="shared" si="9"/>
        <v>7.2345580925167588E-2</v>
      </c>
      <c r="F122" s="94">
        <f t="shared" si="10"/>
        <v>7.2345580000000007E-2</v>
      </c>
      <c r="G122" s="82"/>
      <c r="H122" s="40"/>
      <c r="I122" s="40"/>
      <c r="J122" s="73">
        <f t="shared" si="7"/>
        <v>6.7775627729652177E-2</v>
      </c>
      <c r="K122" s="74">
        <f t="shared" si="8"/>
        <v>4.5699522703478296E-3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7">
        <v>0.12973521316696141</v>
      </c>
      <c r="E123" s="94">
        <f t="shared" si="9"/>
        <v>0.13244354283807896</v>
      </c>
      <c r="F123" s="94">
        <f t="shared" si="10"/>
        <v>0.13244354</v>
      </c>
      <c r="G123" s="82"/>
      <c r="H123" s="40"/>
      <c r="I123" s="40"/>
      <c r="J123" s="73">
        <f t="shared" si="7"/>
        <v>0.12973521316696141</v>
      </c>
      <c r="K123" s="74">
        <f t="shared" si="8"/>
        <v>2.7083268330385935E-3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7">
        <v>3.095414396262941E-2</v>
      </c>
      <c r="E124" s="94">
        <f t="shared" si="9"/>
        <v>5.0515549189392536E-2</v>
      </c>
      <c r="F124" s="94">
        <f t="shared" si="10"/>
        <v>5.0515549999999999E-2</v>
      </c>
      <c r="G124" s="45" t="s">
        <v>249</v>
      </c>
      <c r="H124" s="40"/>
      <c r="I124" s="40"/>
      <c r="J124" s="73">
        <f t="shared" si="7"/>
        <v>3.095414396262941E-2</v>
      </c>
      <c r="K124" s="74">
        <f t="shared" si="8"/>
        <v>1.9561406037370589E-2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7">
        <v>2.6980088235713566E-2</v>
      </c>
      <c r="E125" s="94">
        <f t="shared" si="9"/>
        <v>3.8775924169895733E-2</v>
      </c>
      <c r="F125" s="94">
        <f t="shared" si="10"/>
        <v>3.8775919999999998E-2</v>
      </c>
      <c r="G125" s="82"/>
      <c r="H125" s="40"/>
      <c r="I125" s="40"/>
      <c r="J125" s="73">
        <f t="shared" si="7"/>
        <v>2.6980088235713566E-2</v>
      </c>
      <c r="K125" s="74">
        <f t="shared" si="8"/>
        <v>1.1795831764286432E-2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7">
        <v>3.95E-2</v>
      </c>
      <c r="E126" s="94">
        <f t="shared" si="9"/>
        <v>4.5339999999999998E-2</v>
      </c>
      <c r="F126" s="94">
        <f t="shared" si="10"/>
        <v>4.5339999999999998E-2</v>
      </c>
      <c r="G126" s="82"/>
      <c r="H126" s="40"/>
      <c r="I126" s="40"/>
      <c r="J126" s="73">
        <f t="shared" si="7"/>
        <v>3.95E-2</v>
      </c>
      <c r="K126" s="74">
        <f t="shared" si="8"/>
        <v>5.839999999999998E-3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7">
        <v>4.5199999999999997E-2</v>
      </c>
      <c r="E127" s="94">
        <f t="shared" si="9"/>
        <v>4.5339999999999998E-2</v>
      </c>
      <c r="F127" s="94">
        <f t="shared" si="10"/>
        <v>4.5339999999999998E-2</v>
      </c>
      <c r="G127" s="82"/>
      <c r="H127" s="40"/>
      <c r="I127" s="40"/>
      <c r="J127" s="73">
        <f t="shared" si="7"/>
        <v>4.5199999999999997E-2</v>
      </c>
      <c r="K127" s="74">
        <f t="shared" si="8"/>
        <v>1.4000000000000123E-4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7">
        <v>5.3550222820383596E-2</v>
      </c>
      <c r="E128" s="94">
        <f t="shared" si="9"/>
        <v>5.3733630573315025E-2</v>
      </c>
      <c r="F128" s="94">
        <f t="shared" si="10"/>
        <v>5.3733629999999998E-2</v>
      </c>
      <c r="G128" s="82"/>
      <c r="H128" s="40"/>
      <c r="I128" s="40"/>
      <c r="J128" s="73">
        <f t="shared" si="7"/>
        <v>5.3550222820383596E-2</v>
      </c>
      <c r="K128" s="74">
        <f t="shared" si="8"/>
        <v>1.8340717961640163E-4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7">
        <v>5.3550222820383596E-2</v>
      </c>
      <c r="E129" s="94">
        <f t="shared" si="9"/>
        <v>5.3733630573315025E-2</v>
      </c>
      <c r="F129" s="94">
        <f t="shared" si="10"/>
        <v>5.3733629999999998E-2</v>
      </c>
      <c r="G129" s="82"/>
      <c r="H129" s="40"/>
      <c r="I129" s="40"/>
      <c r="J129" s="73">
        <f t="shared" si="7"/>
        <v>5.3550222820383596E-2</v>
      </c>
      <c r="K129" s="74">
        <f t="shared" si="8"/>
        <v>1.8340717961640163E-4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7">
        <v>5.3550222820383596E-2</v>
      </c>
      <c r="E130" s="94">
        <f t="shared" si="9"/>
        <v>5.3733630573315025E-2</v>
      </c>
      <c r="F130" s="94">
        <f t="shared" si="10"/>
        <v>5.3733629999999998E-2</v>
      </c>
      <c r="G130" s="82"/>
      <c r="H130" s="40"/>
      <c r="I130" s="40"/>
      <c r="J130" s="73">
        <f t="shared" ref="J130:J193" si="11">+D130</f>
        <v>5.3550222820383596E-2</v>
      </c>
      <c r="K130" s="74">
        <f t="shared" ref="K130:K193" si="12">F130-J130</f>
        <v>1.8340717961640163E-4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7">
        <v>6.93E-2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7.2345580925167588E-2</v>
      </c>
      <c r="F131" s="94">
        <f t="shared" ref="F131:F194" si="14">ROUND(E131,8)</f>
        <v>7.2345580000000007E-2</v>
      </c>
      <c r="G131" s="82"/>
      <c r="H131" s="40"/>
      <c r="I131" s="40"/>
      <c r="J131" s="73">
        <f t="shared" si="11"/>
        <v>6.93E-2</v>
      </c>
      <c r="K131" s="74">
        <f t="shared" si="12"/>
        <v>3.0455800000000061E-3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7">
        <v>7.6508432919448503E-3</v>
      </c>
      <c r="E132" s="94">
        <f t="shared" si="13"/>
        <v>4.5339999999999998E-2</v>
      </c>
      <c r="F132" s="94">
        <f t="shared" si="14"/>
        <v>4.5339999999999998E-2</v>
      </c>
      <c r="G132" s="45" t="s">
        <v>249</v>
      </c>
      <c r="H132" s="40"/>
      <c r="I132" s="40"/>
      <c r="J132" s="73">
        <f t="shared" si="11"/>
        <v>7.6508432919448503E-3</v>
      </c>
      <c r="K132" s="74">
        <f t="shared" si="12"/>
        <v>3.7689156708055151E-2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7">
        <v>6.93E-2</v>
      </c>
      <c r="E133" s="94">
        <f t="shared" si="13"/>
        <v>7.2345580925167588E-2</v>
      </c>
      <c r="F133" s="94">
        <f t="shared" si="14"/>
        <v>7.2345580000000007E-2</v>
      </c>
      <c r="G133" s="82"/>
      <c r="H133" s="40"/>
      <c r="I133" s="40"/>
      <c r="J133" s="73">
        <f t="shared" si="11"/>
        <v>6.93E-2</v>
      </c>
      <c r="K133" s="74">
        <f t="shared" si="12"/>
        <v>3.0455800000000061E-3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7">
        <v>2.1600843865400933E-2</v>
      </c>
      <c r="E134" s="94">
        <f t="shared" si="13"/>
        <v>2.6692338319638544E-2</v>
      </c>
      <c r="F134" s="94">
        <f t="shared" si="14"/>
        <v>2.6692339999999998E-2</v>
      </c>
      <c r="G134" s="82"/>
      <c r="H134" s="40"/>
      <c r="I134" s="40"/>
      <c r="J134" s="73">
        <f t="shared" si="11"/>
        <v>2.1600843865400933E-2</v>
      </c>
      <c r="K134" s="74">
        <f t="shared" si="12"/>
        <v>5.0914961345990654E-3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7">
        <v>2.1600843865400933E-2</v>
      </c>
      <c r="E135" s="94">
        <f t="shared" si="13"/>
        <v>2.6692338319638544E-2</v>
      </c>
      <c r="F135" s="94">
        <f t="shared" si="14"/>
        <v>2.6692339999999998E-2</v>
      </c>
      <c r="G135" s="82"/>
      <c r="H135" s="40"/>
      <c r="I135" s="40"/>
      <c r="J135" s="73">
        <f t="shared" si="11"/>
        <v>2.1600843865400933E-2</v>
      </c>
      <c r="K135" s="74">
        <f t="shared" si="12"/>
        <v>5.0914961345990654E-3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7">
        <v>7.6508432919448503E-3</v>
      </c>
      <c r="E136" s="94">
        <f t="shared" si="13"/>
        <v>4.5339999999999998E-2</v>
      </c>
      <c r="F136" s="94">
        <f t="shared" si="14"/>
        <v>4.5339999999999998E-2</v>
      </c>
      <c r="G136" s="45" t="s">
        <v>249</v>
      </c>
      <c r="H136" s="40"/>
      <c r="I136" s="40"/>
      <c r="J136" s="73">
        <f t="shared" si="11"/>
        <v>7.6508432919448503E-3</v>
      </c>
      <c r="K136" s="74">
        <f t="shared" si="12"/>
        <v>3.7689156708055151E-2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7">
        <v>3.0237659301740393E-2</v>
      </c>
      <c r="E137" s="94">
        <f t="shared" si="13"/>
        <v>3.8775924169895733E-2</v>
      </c>
      <c r="F137" s="94">
        <f t="shared" si="14"/>
        <v>3.8775919999999998E-2</v>
      </c>
      <c r="G137" s="82"/>
      <c r="H137" s="40"/>
      <c r="I137" s="40"/>
      <c r="J137" s="73">
        <f t="shared" si="11"/>
        <v>3.0237659301740393E-2</v>
      </c>
      <c r="K137" s="74">
        <f t="shared" si="12"/>
        <v>8.5382606982596053E-3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7">
        <v>1.1017338778221954E-2</v>
      </c>
      <c r="E138" s="94">
        <f t="shared" si="13"/>
        <v>4.5339999999999998E-2</v>
      </c>
      <c r="F138" s="94">
        <f t="shared" si="14"/>
        <v>4.5339999999999998E-2</v>
      </c>
      <c r="G138" s="45" t="s">
        <v>249</v>
      </c>
      <c r="H138" s="40"/>
      <c r="I138" s="40"/>
      <c r="J138" s="73">
        <f t="shared" si="11"/>
        <v>1.1017338778221954E-2</v>
      </c>
      <c r="K138" s="74">
        <f t="shared" si="12"/>
        <v>3.4322661221778045E-2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7">
        <v>4.8120000000000003E-2</v>
      </c>
      <c r="E139" s="94">
        <f t="shared" si="13"/>
        <v>5.0515549189392536E-2</v>
      </c>
      <c r="F139" s="94">
        <f t="shared" si="14"/>
        <v>5.0515549999999999E-2</v>
      </c>
      <c r="G139" s="82"/>
      <c r="H139" s="40"/>
      <c r="I139" s="40"/>
      <c r="J139" s="73">
        <f t="shared" si="11"/>
        <v>4.8120000000000003E-2</v>
      </c>
      <c r="K139" s="74">
        <f t="shared" si="12"/>
        <v>2.3955499999999963E-3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8">
        <v>7.0178209499884986E-2</v>
      </c>
      <c r="E140" s="94">
        <f t="shared" si="13"/>
        <v>7.2345580925167588E-2</v>
      </c>
      <c r="F140" s="94">
        <f t="shared" si="14"/>
        <v>7.2345580000000007E-2</v>
      </c>
      <c r="G140" s="82"/>
      <c r="H140" s="40"/>
      <c r="I140" s="40"/>
      <c r="J140" s="73">
        <f t="shared" si="11"/>
        <v>7.0178209499884986E-2</v>
      </c>
      <c r="K140" s="74">
        <f t="shared" si="12"/>
        <v>2.1673705001150206E-3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7">
        <v>8.9627354689038014E-2</v>
      </c>
      <c r="E141" s="94">
        <f t="shared" si="13"/>
        <v>9.7399091565686255E-2</v>
      </c>
      <c r="F141" s="94">
        <f t="shared" si="14"/>
        <v>9.7399089999999994E-2</v>
      </c>
      <c r="G141" s="82"/>
      <c r="H141" s="40"/>
      <c r="I141" s="40"/>
      <c r="J141" s="73">
        <f t="shared" si="11"/>
        <v>8.9627354689038014E-2</v>
      </c>
      <c r="K141" s="74">
        <f t="shared" si="12"/>
        <v>7.7717353109619802E-3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7">
        <v>6.0554825811873443E-2</v>
      </c>
      <c r="E142" s="94">
        <f t="shared" si="13"/>
        <v>7.2345580925167588E-2</v>
      </c>
      <c r="F142" s="94">
        <f t="shared" si="14"/>
        <v>7.2345580000000007E-2</v>
      </c>
      <c r="G142" s="82"/>
      <c r="H142" s="40"/>
      <c r="I142" s="40"/>
      <c r="J142" s="73">
        <f t="shared" si="11"/>
        <v>6.0554825811873443E-2</v>
      </c>
      <c r="K142" s="74">
        <f t="shared" si="12"/>
        <v>1.1790754188126563E-2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7">
        <v>9.5974341155335333E-2</v>
      </c>
      <c r="E143" s="94">
        <f t="shared" si="13"/>
        <v>9.7399091565686255E-2</v>
      </c>
      <c r="F143" s="94">
        <f t="shared" si="14"/>
        <v>9.7399089999999994E-2</v>
      </c>
      <c r="G143" s="82"/>
      <c r="H143" s="40"/>
      <c r="I143" s="40"/>
      <c r="J143" s="73">
        <f t="shared" si="11"/>
        <v>9.5974341155335333E-2</v>
      </c>
      <c r="K143" s="74">
        <f t="shared" si="12"/>
        <v>1.4247488446646611E-3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7">
        <v>7.6508432919448503E-3</v>
      </c>
      <c r="E144" s="94">
        <f t="shared" si="13"/>
        <v>4.5339999999999998E-2</v>
      </c>
      <c r="F144" s="94">
        <f t="shared" si="14"/>
        <v>4.5339999999999998E-2</v>
      </c>
      <c r="G144" s="45" t="s">
        <v>249</v>
      </c>
      <c r="H144" s="40"/>
      <c r="I144" s="40"/>
      <c r="J144" s="73">
        <f t="shared" si="11"/>
        <v>7.6508432919448503E-3</v>
      </c>
      <c r="K144" s="74">
        <f t="shared" si="12"/>
        <v>3.7689156708055151E-2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7">
        <v>9.5974341155335333E-2</v>
      </c>
      <c r="E145" s="94">
        <f t="shared" si="13"/>
        <v>9.7399091565686255E-2</v>
      </c>
      <c r="F145" s="94">
        <f t="shared" si="14"/>
        <v>9.7399089999999994E-2</v>
      </c>
      <c r="G145" s="82"/>
      <c r="H145" s="40"/>
      <c r="I145" s="40"/>
      <c r="J145" s="73">
        <f t="shared" si="11"/>
        <v>9.5974341155335333E-2</v>
      </c>
      <c r="K145" s="74">
        <f t="shared" si="12"/>
        <v>1.4247488446646611E-3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7">
        <v>6.0554825811873443E-2</v>
      </c>
      <c r="E146" s="94">
        <f t="shared" si="13"/>
        <v>7.2345580925167588E-2</v>
      </c>
      <c r="F146" s="94">
        <f t="shared" si="14"/>
        <v>7.2345580000000007E-2</v>
      </c>
      <c r="G146" s="82"/>
      <c r="H146" s="40"/>
      <c r="I146" s="40"/>
      <c r="J146" s="73">
        <f t="shared" si="11"/>
        <v>6.0554825811873443E-2</v>
      </c>
      <c r="K146" s="74">
        <f t="shared" si="12"/>
        <v>1.1790754188126563E-2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7">
        <v>6.0554825811873443E-2</v>
      </c>
      <c r="E147" s="94">
        <f t="shared" si="13"/>
        <v>7.2345580925167588E-2</v>
      </c>
      <c r="F147" s="94">
        <f t="shared" si="14"/>
        <v>7.2345580000000007E-2</v>
      </c>
      <c r="G147" s="45"/>
      <c r="H147" s="40"/>
      <c r="I147" s="40"/>
      <c r="J147" s="73">
        <f t="shared" si="11"/>
        <v>6.0554825811873443E-2</v>
      </c>
      <c r="K147" s="74">
        <f t="shared" si="12"/>
        <v>1.1790754188126563E-2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8">
        <v>6.0554825811873443E-2</v>
      </c>
      <c r="E148" s="94">
        <f t="shared" si="13"/>
        <v>7.2345580925167588E-2</v>
      </c>
      <c r="F148" s="94">
        <f t="shared" si="14"/>
        <v>7.2345580000000007E-2</v>
      </c>
      <c r="G148" s="82"/>
      <c r="H148" s="40"/>
      <c r="I148" s="40"/>
      <c r="J148" s="73">
        <f t="shared" si="11"/>
        <v>6.0554825811873443E-2</v>
      </c>
      <c r="K148" s="74">
        <f t="shared" si="12"/>
        <v>1.1790754188126563E-2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7">
        <v>8.7046022619255269E-3</v>
      </c>
      <c r="E149" s="94">
        <f t="shared" si="13"/>
        <v>4.5339999999999998E-2</v>
      </c>
      <c r="F149" s="94">
        <f t="shared" si="14"/>
        <v>4.5339999999999998E-2</v>
      </c>
      <c r="G149" s="45" t="s">
        <v>249</v>
      </c>
      <c r="H149" s="40"/>
      <c r="I149" s="40"/>
      <c r="J149" s="73">
        <f t="shared" si="11"/>
        <v>8.7046022619255269E-3</v>
      </c>
      <c r="K149" s="74">
        <f t="shared" si="12"/>
        <v>3.663539773807447E-2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7">
        <v>1.6123767115410709E-2</v>
      </c>
      <c r="E150" s="94">
        <f t="shared" si="13"/>
        <v>4.5339999999999998E-2</v>
      </c>
      <c r="F150" s="94">
        <f t="shared" si="14"/>
        <v>4.5339999999999998E-2</v>
      </c>
      <c r="G150" s="45" t="s">
        <v>249</v>
      </c>
      <c r="H150" s="40"/>
      <c r="I150" s="40"/>
      <c r="J150" s="73">
        <f t="shared" si="11"/>
        <v>1.6123767115410709E-2</v>
      </c>
      <c r="K150" s="74">
        <f t="shared" si="12"/>
        <v>2.9216232884589289E-2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7">
        <v>6.0554825811873443E-2</v>
      </c>
      <c r="E151" s="94">
        <f t="shared" si="13"/>
        <v>7.2345580925167588E-2</v>
      </c>
      <c r="F151" s="94">
        <f t="shared" si="14"/>
        <v>7.2345580000000007E-2</v>
      </c>
      <c r="G151" s="82"/>
      <c r="H151" s="40"/>
      <c r="I151" s="40"/>
      <c r="J151" s="73">
        <f t="shared" si="11"/>
        <v>6.0554825811873443E-2</v>
      </c>
      <c r="K151" s="74">
        <f t="shared" si="12"/>
        <v>1.1790754188126563E-2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7">
        <v>6.0554825811873443E-2</v>
      </c>
      <c r="E152" s="94">
        <f t="shared" si="13"/>
        <v>7.2345580925167588E-2</v>
      </c>
      <c r="F152" s="94">
        <f t="shared" si="14"/>
        <v>7.2345580000000007E-2</v>
      </c>
      <c r="G152" s="82"/>
      <c r="H152" s="40"/>
      <c r="I152" s="40"/>
      <c r="J152" s="73">
        <f t="shared" si="11"/>
        <v>6.0554825811873443E-2</v>
      </c>
      <c r="K152" s="74">
        <f t="shared" si="12"/>
        <v>1.1790754188126563E-2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7">
        <v>2.6198859397353415E-2</v>
      </c>
      <c r="E153" s="94">
        <f t="shared" si="13"/>
        <v>4.5339999999999998E-2</v>
      </c>
      <c r="F153" s="94">
        <f t="shared" si="14"/>
        <v>4.5339999999999998E-2</v>
      </c>
      <c r="G153" s="45" t="s">
        <v>249</v>
      </c>
      <c r="H153" s="40"/>
      <c r="I153" s="40"/>
      <c r="J153" s="73">
        <f t="shared" si="11"/>
        <v>2.6198859397353415E-2</v>
      </c>
      <c r="K153" s="74">
        <f t="shared" si="12"/>
        <v>1.9141140602646583E-2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7">
        <v>2.6799638064510811E-2</v>
      </c>
      <c r="E154" s="94">
        <f t="shared" si="13"/>
        <v>5.0515549189392536E-2</v>
      </c>
      <c r="F154" s="94">
        <f t="shared" si="14"/>
        <v>5.0515549999999999E-2</v>
      </c>
      <c r="G154" s="45" t="s">
        <v>249</v>
      </c>
      <c r="H154" s="40"/>
      <c r="I154" s="40"/>
      <c r="J154" s="73">
        <f t="shared" si="11"/>
        <v>2.6799638064510811E-2</v>
      </c>
      <c r="K154" s="74">
        <f t="shared" si="12"/>
        <v>2.3715911935489189E-2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7">
        <v>2.4271051734739299E-2</v>
      </c>
      <c r="E155" s="94">
        <f t="shared" si="13"/>
        <v>4.5339999999999998E-2</v>
      </c>
      <c r="F155" s="94">
        <f t="shared" si="14"/>
        <v>4.5339999999999998E-2</v>
      </c>
      <c r="G155" s="45" t="s">
        <v>249</v>
      </c>
      <c r="H155" s="40"/>
      <c r="I155" s="40"/>
      <c r="J155" s="73">
        <f t="shared" si="11"/>
        <v>2.4271051734739299E-2</v>
      </c>
      <c r="K155" s="74">
        <f t="shared" si="12"/>
        <v>2.1068948265260699E-2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7">
        <v>9.6186409296670453E-2</v>
      </c>
      <c r="E156" s="94">
        <f t="shared" si="13"/>
        <v>9.7399091565686255E-2</v>
      </c>
      <c r="F156" s="94">
        <f t="shared" si="14"/>
        <v>9.7399089999999994E-2</v>
      </c>
      <c r="G156" s="82"/>
      <c r="H156" s="40"/>
      <c r="I156" s="40"/>
      <c r="J156" s="73">
        <f t="shared" si="11"/>
        <v>9.6186409296670453E-2</v>
      </c>
      <c r="K156" s="74">
        <f t="shared" si="12"/>
        <v>1.2126807033295411E-3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7">
        <v>7.6508432919448503E-3</v>
      </c>
      <c r="E157" s="94">
        <f t="shared" si="13"/>
        <v>4.5339999999999998E-2</v>
      </c>
      <c r="F157" s="94">
        <f t="shared" si="14"/>
        <v>4.5339999999999998E-2</v>
      </c>
      <c r="G157" s="45" t="s">
        <v>249</v>
      </c>
      <c r="H157" s="40"/>
      <c r="I157" s="40"/>
      <c r="J157" s="73">
        <f t="shared" si="11"/>
        <v>7.6508432919448503E-3</v>
      </c>
      <c r="K157" s="74">
        <f t="shared" si="12"/>
        <v>3.7689156708055151E-2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7">
        <v>6.0554825811873443E-2</v>
      </c>
      <c r="E158" s="94">
        <f t="shared" si="13"/>
        <v>7.2345580925167588E-2</v>
      </c>
      <c r="F158" s="94">
        <f t="shared" si="14"/>
        <v>7.2345580000000007E-2</v>
      </c>
      <c r="G158" s="82"/>
      <c r="H158" s="40"/>
      <c r="I158" s="40"/>
      <c r="J158" s="73">
        <f t="shared" si="11"/>
        <v>6.0554825811873443E-2</v>
      </c>
      <c r="K158" s="74">
        <f t="shared" si="12"/>
        <v>1.1790754188126563E-2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7">
        <v>1.7065139085859948E-2</v>
      </c>
      <c r="E159" s="94">
        <f t="shared" si="13"/>
        <v>4.5339999999999998E-2</v>
      </c>
      <c r="F159" s="94">
        <f t="shared" si="14"/>
        <v>4.5339999999999998E-2</v>
      </c>
      <c r="G159" s="45" t="s">
        <v>249</v>
      </c>
      <c r="H159" s="40"/>
      <c r="I159" s="40"/>
      <c r="J159" s="73">
        <f t="shared" si="11"/>
        <v>1.7065139085859948E-2</v>
      </c>
      <c r="K159" s="74">
        <f t="shared" si="12"/>
        <v>2.8274860914140051E-2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7">
        <v>3.4330455426420353E-2</v>
      </c>
      <c r="E160" s="94">
        <f t="shared" si="13"/>
        <v>5.0515549189392536E-2</v>
      </c>
      <c r="F160" s="94">
        <f t="shared" si="14"/>
        <v>5.0515549999999999E-2</v>
      </c>
      <c r="G160" s="45" t="s">
        <v>249</v>
      </c>
      <c r="H160" s="40"/>
      <c r="I160" s="40"/>
      <c r="J160" s="73">
        <f t="shared" si="11"/>
        <v>3.4330455426420353E-2</v>
      </c>
      <c r="K160" s="74">
        <f t="shared" si="12"/>
        <v>1.6185094573579646E-2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7">
        <v>3.3706431314436736E-2</v>
      </c>
      <c r="E161" s="94">
        <f t="shared" si="13"/>
        <v>5.0515549189392536E-2</v>
      </c>
      <c r="F161" s="94">
        <f t="shared" si="14"/>
        <v>5.0515549999999999E-2</v>
      </c>
      <c r="G161" s="45" t="s">
        <v>249</v>
      </c>
      <c r="H161" s="40"/>
      <c r="I161" s="40"/>
      <c r="J161" s="73">
        <f t="shared" si="11"/>
        <v>3.3706431314436736E-2</v>
      </c>
      <c r="K161" s="74">
        <f t="shared" si="12"/>
        <v>1.6809118685563264E-2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7">
        <v>7.6508432919448503E-3</v>
      </c>
      <c r="E162" s="94">
        <f t="shared" si="13"/>
        <v>4.5339999999999998E-2</v>
      </c>
      <c r="F162" s="94">
        <f t="shared" si="14"/>
        <v>4.5339999999999998E-2</v>
      </c>
      <c r="G162" s="45" t="s">
        <v>249</v>
      </c>
      <c r="H162" s="40"/>
      <c r="I162" s="40"/>
      <c r="J162" s="73">
        <f t="shared" si="11"/>
        <v>7.6508432919448503E-3</v>
      </c>
      <c r="K162" s="74">
        <f t="shared" si="12"/>
        <v>3.7689156708055151E-2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7">
        <v>0.1092237206434659</v>
      </c>
      <c r="E163" s="94">
        <f t="shared" si="13"/>
        <v>0.11559686983741445</v>
      </c>
      <c r="F163" s="94">
        <f t="shared" si="14"/>
        <v>0.11559687</v>
      </c>
      <c r="G163" s="82"/>
      <c r="H163" s="40"/>
      <c r="I163" s="40"/>
      <c r="J163" s="73">
        <f t="shared" si="11"/>
        <v>0.1092237206434659</v>
      </c>
      <c r="K163" s="74">
        <f t="shared" si="12"/>
        <v>6.3731493565341024E-3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7">
        <v>0.1092237206434659</v>
      </c>
      <c r="E164" s="94">
        <f t="shared" si="13"/>
        <v>0.11559686983741445</v>
      </c>
      <c r="F164" s="94">
        <f t="shared" si="14"/>
        <v>0.11559687</v>
      </c>
      <c r="G164" s="82"/>
      <c r="H164" s="40"/>
      <c r="I164" s="40"/>
      <c r="J164" s="73">
        <f t="shared" si="11"/>
        <v>0.1092237206434659</v>
      </c>
      <c r="K164" s="74">
        <f t="shared" si="12"/>
        <v>6.3731493565341024E-3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7">
        <v>0.14152909741761555</v>
      </c>
      <c r="E165" s="94">
        <f t="shared" si="13"/>
        <v>0.16486108870029345</v>
      </c>
      <c r="F165" s="94">
        <f t="shared" si="14"/>
        <v>0.16486108999999999</v>
      </c>
      <c r="G165" s="82"/>
      <c r="H165" s="40"/>
      <c r="I165" s="40"/>
      <c r="J165" s="73">
        <f t="shared" si="11"/>
        <v>0.14152909741761555</v>
      </c>
      <c r="K165" s="74">
        <f t="shared" si="12"/>
        <v>2.3331992582384442E-2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7">
        <v>0.14152909741761555</v>
      </c>
      <c r="E166" s="94">
        <f t="shared" si="13"/>
        <v>0.16486108870029345</v>
      </c>
      <c r="F166" s="94">
        <f t="shared" si="14"/>
        <v>0.16486108999999999</v>
      </c>
      <c r="G166" s="82"/>
      <c r="H166" s="40"/>
      <c r="I166" s="40"/>
      <c r="J166" s="73">
        <f t="shared" si="11"/>
        <v>0.14152909741761555</v>
      </c>
      <c r="K166" s="74">
        <f t="shared" si="12"/>
        <v>2.3331992582384442E-2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9">
        <v>5.9400000000000001E-2</v>
      </c>
      <c r="E167" s="94">
        <f t="shared" si="13"/>
        <v>8.6585459514034013E-2</v>
      </c>
      <c r="F167" s="94">
        <f t="shared" si="14"/>
        <v>8.6585460000000003E-2</v>
      </c>
      <c r="G167" s="45" t="s">
        <v>249</v>
      </c>
      <c r="H167" s="40"/>
      <c r="I167" s="40"/>
      <c r="J167" s="73">
        <f t="shared" si="11"/>
        <v>5.9400000000000001E-2</v>
      </c>
      <c r="K167" s="74">
        <f t="shared" si="12"/>
        <v>2.7185460000000002E-2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7">
        <v>1.3503504066254533E-2</v>
      </c>
      <c r="E168" s="94">
        <f t="shared" si="13"/>
        <v>4.5339999999999998E-2</v>
      </c>
      <c r="F168" s="94">
        <f t="shared" si="14"/>
        <v>4.5339999999999998E-2</v>
      </c>
      <c r="G168" s="45" t="s">
        <v>249</v>
      </c>
      <c r="H168" s="40"/>
      <c r="I168" s="40"/>
      <c r="J168" s="73">
        <f t="shared" si="11"/>
        <v>1.3503504066254533E-2</v>
      </c>
      <c r="K168" s="74">
        <f t="shared" si="12"/>
        <v>3.1836495933745462E-2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7">
        <v>1.3503504066254533E-2</v>
      </c>
      <c r="E169" s="94">
        <f t="shared" si="13"/>
        <v>4.5339999999999998E-2</v>
      </c>
      <c r="F169" s="94">
        <f t="shared" si="14"/>
        <v>4.5339999999999998E-2</v>
      </c>
      <c r="G169" s="45" t="s">
        <v>249</v>
      </c>
      <c r="H169" s="40"/>
      <c r="I169" s="40"/>
      <c r="J169" s="73">
        <f t="shared" si="11"/>
        <v>1.3503504066254533E-2</v>
      </c>
      <c r="K169" s="74">
        <f t="shared" si="12"/>
        <v>3.1836495933745462E-2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7">
        <v>4.99E-2</v>
      </c>
      <c r="E170" s="94">
        <f t="shared" si="13"/>
        <v>5.0515549189392536E-2</v>
      </c>
      <c r="F170" s="94">
        <f t="shared" si="14"/>
        <v>5.0515549999999999E-2</v>
      </c>
      <c r="G170" s="82"/>
      <c r="H170" s="40"/>
      <c r="I170" s="40"/>
      <c r="J170" s="73">
        <f t="shared" si="11"/>
        <v>4.99E-2</v>
      </c>
      <c r="K170" s="74">
        <f t="shared" si="12"/>
        <v>6.1554999999999943E-4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7">
        <v>4.3708042229021644E-2</v>
      </c>
      <c r="E171" s="94">
        <f t="shared" si="13"/>
        <v>5.3733630573315025E-2</v>
      </c>
      <c r="F171" s="94">
        <f t="shared" si="14"/>
        <v>5.3733629999999998E-2</v>
      </c>
      <c r="G171" s="45" t="s">
        <v>249</v>
      </c>
      <c r="H171" s="40"/>
      <c r="I171" s="40"/>
      <c r="J171" s="73">
        <f t="shared" si="11"/>
        <v>4.3708042229021644E-2</v>
      </c>
      <c r="K171" s="74">
        <f t="shared" si="12"/>
        <v>1.0025587770978353E-2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7">
        <v>8.3335392543322159E-3</v>
      </c>
      <c r="E172" s="94">
        <f t="shared" si="13"/>
        <v>4.5339999999999998E-2</v>
      </c>
      <c r="F172" s="94">
        <f t="shared" si="14"/>
        <v>4.5339999999999998E-2</v>
      </c>
      <c r="G172" s="45" t="s">
        <v>249</v>
      </c>
      <c r="H172" s="40"/>
      <c r="I172" s="40"/>
      <c r="J172" s="73">
        <f t="shared" si="11"/>
        <v>8.3335392543322159E-3</v>
      </c>
      <c r="K172" s="74">
        <f t="shared" si="12"/>
        <v>3.7006460745667782E-2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7">
        <v>1.3100000000000001E-2</v>
      </c>
      <c r="E173" s="94">
        <f t="shared" si="13"/>
        <v>2.6692338319638544E-2</v>
      </c>
      <c r="F173" s="94">
        <f t="shared" si="14"/>
        <v>2.6692339999999998E-2</v>
      </c>
      <c r="G173" s="82"/>
      <c r="H173" s="40"/>
      <c r="I173" s="40"/>
      <c r="J173" s="73">
        <f t="shared" si="11"/>
        <v>1.3100000000000001E-2</v>
      </c>
      <c r="K173" s="74">
        <f t="shared" si="12"/>
        <v>1.3592339999999998E-2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7">
        <v>7.5078097157862261E-2</v>
      </c>
      <c r="E174" s="94">
        <f t="shared" si="13"/>
        <v>8.6585459514034013E-2</v>
      </c>
      <c r="F174" s="94">
        <f t="shared" si="14"/>
        <v>8.6585460000000003E-2</v>
      </c>
      <c r="G174" s="82"/>
      <c r="H174" s="40"/>
      <c r="I174" s="40"/>
      <c r="J174" s="73">
        <f t="shared" si="11"/>
        <v>7.5078097157862261E-2</v>
      </c>
      <c r="K174" s="74">
        <f t="shared" si="12"/>
        <v>1.1507362842137742E-2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7">
        <v>8.6156824392542505E-2</v>
      </c>
      <c r="E175" s="94">
        <f t="shared" si="13"/>
        <v>8.6585459514034013E-2</v>
      </c>
      <c r="F175" s="94">
        <f t="shared" si="14"/>
        <v>8.6585460000000003E-2</v>
      </c>
      <c r="G175" s="82"/>
      <c r="H175" s="40"/>
      <c r="I175" s="40"/>
      <c r="J175" s="73">
        <f t="shared" si="11"/>
        <v>8.6156824392542505E-2</v>
      </c>
      <c r="K175" s="74">
        <f t="shared" si="12"/>
        <v>4.2863560745749762E-4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7">
        <v>6.3948556930546671E-2</v>
      </c>
      <c r="E176" s="94">
        <f t="shared" si="13"/>
        <v>7.2345580925167588E-2</v>
      </c>
      <c r="F176" s="94">
        <f t="shared" si="14"/>
        <v>7.2345580000000007E-2</v>
      </c>
      <c r="G176" s="82"/>
      <c r="H176" s="40"/>
      <c r="I176" s="40"/>
      <c r="J176" s="73">
        <f t="shared" si="11"/>
        <v>6.3948556930546671E-2</v>
      </c>
      <c r="K176" s="74">
        <f t="shared" si="12"/>
        <v>8.3970230694533354E-3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7">
        <v>3.3706431314436736E-2</v>
      </c>
      <c r="E177" s="94">
        <f t="shared" si="13"/>
        <v>5.0515549189392536E-2</v>
      </c>
      <c r="F177" s="94">
        <f t="shared" si="14"/>
        <v>5.0515549999999999E-2</v>
      </c>
      <c r="G177" s="45" t="s">
        <v>249</v>
      </c>
      <c r="H177" s="40"/>
      <c r="I177" s="40"/>
      <c r="J177" s="73">
        <f t="shared" si="11"/>
        <v>3.3706431314436736E-2</v>
      </c>
      <c r="K177" s="74">
        <f t="shared" si="12"/>
        <v>1.6809118685563264E-2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7">
        <v>0.10266282164750112</v>
      </c>
      <c r="E178" s="94">
        <f t="shared" si="13"/>
        <v>0.1092237206434659</v>
      </c>
      <c r="F178" s="94">
        <f t="shared" si="14"/>
        <v>0.10922372</v>
      </c>
      <c r="G178" s="82"/>
      <c r="H178" s="40"/>
      <c r="I178" s="40"/>
      <c r="J178" s="73">
        <f t="shared" si="11"/>
        <v>0.10266282164750112</v>
      </c>
      <c r="K178" s="74">
        <f t="shared" si="12"/>
        <v>6.5608983524988729E-3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7">
        <v>5.9400000000000001E-2</v>
      </c>
      <c r="E179" s="94">
        <f t="shared" si="13"/>
        <v>8.6585459514034013E-2</v>
      </c>
      <c r="F179" s="94">
        <f t="shared" si="14"/>
        <v>8.6585460000000003E-2</v>
      </c>
      <c r="G179" s="45" t="s">
        <v>249</v>
      </c>
      <c r="H179" s="40"/>
      <c r="I179" s="40"/>
      <c r="J179" s="73">
        <f t="shared" si="11"/>
        <v>5.9400000000000001E-2</v>
      </c>
      <c r="K179" s="74">
        <f t="shared" si="12"/>
        <v>2.7185460000000002E-2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8">
        <v>3.095414396262941E-2</v>
      </c>
      <c r="E180" s="94">
        <f t="shared" si="13"/>
        <v>5.0515549189392536E-2</v>
      </c>
      <c r="F180" s="94">
        <f t="shared" si="14"/>
        <v>5.0515549999999999E-2</v>
      </c>
      <c r="G180" s="45" t="s">
        <v>249</v>
      </c>
      <c r="H180" s="40"/>
      <c r="I180" s="40"/>
      <c r="J180" s="73">
        <f t="shared" si="11"/>
        <v>3.095414396262941E-2</v>
      </c>
      <c r="K180" s="74">
        <f t="shared" si="12"/>
        <v>1.9561406037370589E-2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7">
        <v>7.6508432919448503E-3</v>
      </c>
      <c r="E181" s="94">
        <f t="shared" si="13"/>
        <v>4.5339999999999998E-2</v>
      </c>
      <c r="F181" s="94">
        <f t="shared" si="14"/>
        <v>4.5339999999999998E-2</v>
      </c>
      <c r="G181" s="45" t="s">
        <v>249</v>
      </c>
      <c r="H181" s="40"/>
      <c r="I181" s="40"/>
      <c r="J181" s="73">
        <f t="shared" si="11"/>
        <v>7.6508432919448503E-3</v>
      </c>
      <c r="K181" s="74">
        <f t="shared" si="12"/>
        <v>3.7689156708055151E-2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7">
        <v>1.9348972559536208E-2</v>
      </c>
      <c r="E182" s="94">
        <f t="shared" si="13"/>
        <v>4.5339999999999998E-2</v>
      </c>
      <c r="F182" s="94">
        <f t="shared" si="14"/>
        <v>4.5339999999999998E-2</v>
      </c>
      <c r="G182" s="45" t="s">
        <v>249</v>
      </c>
      <c r="H182" s="40"/>
      <c r="I182" s="40"/>
      <c r="J182" s="73">
        <f t="shared" si="11"/>
        <v>1.9348972559536208E-2</v>
      </c>
      <c r="K182" s="74">
        <f t="shared" si="12"/>
        <v>2.599102744046379E-2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7">
        <v>7.9078227399275378E-3</v>
      </c>
      <c r="E183" s="94">
        <f t="shared" si="13"/>
        <v>4.5339999999999998E-2</v>
      </c>
      <c r="F183" s="94">
        <f t="shared" si="14"/>
        <v>4.5339999999999998E-2</v>
      </c>
      <c r="G183" s="45" t="s">
        <v>249</v>
      </c>
      <c r="H183" s="40"/>
      <c r="I183" s="40"/>
      <c r="J183" s="73">
        <f t="shared" si="11"/>
        <v>7.9078227399275378E-3</v>
      </c>
      <c r="K183" s="74">
        <f t="shared" si="12"/>
        <v>3.7432177260072461E-2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7">
        <v>7.5078097157862261E-2</v>
      </c>
      <c r="E184" s="94">
        <f t="shared" si="13"/>
        <v>0.1092237206434659</v>
      </c>
      <c r="F184" s="94">
        <f t="shared" si="14"/>
        <v>0.10922372</v>
      </c>
      <c r="G184" s="45" t="s">
        <v>249</v>
      </c>
      <c r="H184" s="40"/>
      <c r="I184" s="40"/>
      <c r="J184" s="73">
        <f t="shared" si="11"/>
        <v>7.5078097157862261E-2</v>
      </c>
      <c r="K184" s="74">
        <f t="shared" si="12"/>
        <v>3.4145622842137735E-2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7">
        <v>3.4330455426420353E-2</v>
      </c>
      <c r="E185" s="94">
        <f t="shared" si="13"/>
        <v>5.0515549189392536E-2</v>
      </c>
      <c r="F185" s="94">
        <f t="shared" si="14"/>
        <v>5.0515549999999999E-2</v>
      </c>
      <c r="G185" s="45" t="s">
        <v>249</v>
      </c>
      <c r="H185" s="40"/>
      <c r="I185" s="40"/>
      <c r="J185" s="73">
        <f t="shared" si="11"/>
        <v>3.4330455426420353E-2</v>
      </c>
      <c r="K185" s="74">
        <f t="shared" si="12"/>
        <v>1.6185094573579646E-2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7">
        <v>6.0554825811873443E-2</v>
      </c>
      <c r="E186" s="94">
        <f t="shared" si="13"/>
        <v>7.2345580925167588E-2</v>
      </c>
      <c r="F186" s="94">
        <f t="shared" si="14"/>
        <v>7.2345580000000007E-2</v>
      </c>
      <c r="G186" s="82"/>
      <c r="H186" s="40"/>
      <c r="I186" s="40"/>
      <c r="J186" s="73">
        <f t="shared" si="11"/>
        <v>6.0554825811873443E-2</v>
      </c>
      <c r="K186" s="74">
        <f t="shared" si="12"/>
        <v>1.1790754188126563E-2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7">
        <v>6.0554825811873443E-2</v>
      </c>
      <c r="E187" s="94">
        <f t="shared" si="13"/>
        <v>7.2345580925167588E-2</v>
      </c>
      <c r="F187" s="94">
        <f t="shared" si="14"/>
        <v>7.2345580000000007E-2</v>
      </c>
      <c r="G187" s="82"/>
      <c r="H187" s="40"/>
      <c r="I187" s="40"/>
      <c r="J187" s="73">
        <f t="shared" si="11"/>
        <v>6.0554825811873443E-2</v>
      </c>
      <c r="K187" s="74">
        <f t="shared" si="12"/>
        <v>1.1790754188126563E-2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7">
        <v>6.0554825811873443E-2</v>
      </c>
      <c r="E188" s="94">
        <f t="shared" si="13"/>
        <v>7.2345580925167588E-2</v>
      </c>
      <c r="F188" s="94">
        <f t="shared" si="14"/>
        <v>7.2345580000000007E-2</v>
      </c>
      <c r="G188" s="82"/>
      <c r="H188" s="40"/>
      <c r="I188" s="40"/>
      <c r="J188" s="73">
        <f t="shared" si="11"/>
        <v>6.0554825811873443E-2</v>
      </c>
      <c r="K188" s="74">
        <f t="shared" si="12"/>
        <v>1.1790754188126563E-2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7">
        <v>6.0554825811873443E-2</v>
      </c>
      <c r="E189" s="94">
        <f t="shared" si="13"/>
        <v>7.2345580925167588E-2</v>
      </c>
      <c r="F189" s="94">
        <f t="shared" si="14"/>
        <v>7.2345580000000007E-2</v>
      </c>
      <c r="G189" s="82"/>
      <c r="H189" s="40"/>
      <c r="I189" s="40"/>
      <c r="J189" s="73">
        <f t="shared" si="11"/>
        <v>6.0554825811873443E-2</v>
      </c>
      <c r="K189" s="74">
        <f t="shared" si="12"/>
        <v>1.1790754188126563E-2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7">
        <v>6.0554825811873443E-2</v>
      </c>
      <c r="E190" s="94">
        <f t="shared" si="13"/>
        <v>7.2345580925167588E-2</v>
      </c>
      <c r="F190" s="94">
        <f t="shared" si="14"/>
        <v>7.2345580000000007E-2</v>
      </c>
      <c r="G190" s="82"/>
      <c r="H190" s="40"/>
      <c r="I190" s="40"/>
      <c r="J190" s="73">
        <f t="shared" si="11"/>
        <v>6.0554825811873443E-2</v>
      </c>
      <c r="K190" s="74">
        <f t="shared" si="12"/>
        <v>1.1790754188126563E-2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7">
        <v>6.0554825811873443E-2</v>
      </c>
      <c r="E191" s="94">
        <f t="shared" si="13"/>
        <v>7.2345580925167588E-2</v>
      </c>
      <c r="F191" s="94">
        <f t="shared" si="14"/>
        <v>7.2345580000000007E-2</v>
      </c>
      <c r="G191" s="82"/>
      <c r="H191" s="40"/>
      <c r="I191" s="40"/>
      <c r="J191" s="73">
        <f t="shared" si="11"/>
        <v>6.0554825811873443E-2</v>
      </c>
      <c r="K191" s="74">
        <f t="shared" si="12"/>
        <v>1.1790754188126563E-2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7">
        <v>6.0554825811873443E-2</v>
      </c>
      <c r="E192" s="94">
        <f t="shared" si="13"/>
        <v>7.2345580925167588E-2</v>
      </c>
      <c r="F192" s="94">
        <f t="shared" si="14"/>
        <v>7.2345580000000007E-2</v>
      </c>
      <c r="G192" s="82"/>
      <c r="H192" s="40"/>
      <c r="I192" s="40"/>
      <c r="J192" s="73">
        <f t="shared" si="11"/>
        <v>6.0554825811873443E-2</v>
      </c>
      <c r="K192" s="74">
        <f t="shared" si="12"/>
        <v>1.1790754188126563E-2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7">
        <v>5.3733630573315025E-2</v>
      </c>
      <c r="E193" s="94">
        <f t="shared" si="13"/>
        <v>8.6585459514034013E-2</v>
      </c>
      <c r="F193" s="94">
        <f t="shared" si="14"/>
        <v>8.6585460000000003E-2</v>
      </c>
      <c r="G193" s="45" t="s">
        <v>249</v>
      </c>
      <c r="H193" s="40"/>
      <c r="I193" s="40"/>
      <c r="J193" s="73">
        <f t="shared" si="11"/>
        <v>5.3733630573315025E-2</v>
      </c>
      <c r="K193" s="74">
        <f t="shared" si="12"/>
        <v>3.2851829426684978E-2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7">
        <v>6.0554825811873443E-2</v>
      </c>
      <c r="E194" s="94">
        <f t="shared" si="13"/>
        <v>7.2345580925167588E-2</v>
      </c>
      <c r="F194" s="94">
        <f t="shared" si="14"/>
        <v>7.2345580000000007E-2</v>
      </c>
      <c r="G194" s="45"/>
      <c r="H194" s="40"/>
      <c r="I194" s="40"/>
      <c r="J194" s="73">
        <f t="shared" ref="J194:J256" si="15">+D194</f>
        <v>6.0554825811873443E-2</v>
      </c>
      <c r="K194" s="74">
        <f t="shared" ref="K194:K256" si="16">F194-J194</f>
        <v>1.1790754188126563E-2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7">
        <v>4.1357922592781121E-2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4.5339999999999998E-2</v>
      </c>
      <c r="F195" s="94">
        <f t="shared" ref="F195:F258" si="18">ROUND(E195,8)</f>
        <v>4.5339999999999998E-2</v>
      </c>
      <c r="G195" s="82"/>
      <c r="H195" s="40"/>
      <c r="I195" s="40"/>
      <c r="J195" s="73">
        <f t="shared" si="15"/>
        <v>4.1357922592781121E-2</v>
      </c>
      <c r="K195" s="74">
        <f t="shared" si="16"/>
        <v>3.9820774072188772E-3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7">
        <v>0.1229154285629068</v>
      </c>
      <c r="E196" s="94">
        <f t="shared" si="17"/>
        <v>0.12973521316696141</v>
      </c>
      <c r="F196" s="94">
        <f t="shared" si="18"/>
        <v>0.12973520999999999</v>
      </c>
      <c r="G196" s="82"/>
      <c r="H196" s="40"/>
      <c r="I196" s="40"/>
      <c r="J196" s="73">
        <f t="shared" si="15"/>
        <v>0.1229154285629068</v>
      </c>
      <c r="K196" s="74">
        <f t="shared" si="16"/>
        <v>6.819781437093192E-3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7">
        <v>6.6024156608361041E-3</v>
      </c>
      <c r="E197" s="94">
        <f t="shared" si="17"/>
        <v>4.5339999999999998E-2</v>
      </c>
      <c r="F197" s="94">
        <f t="shared" si="18"/>
        <v>4.5339999999999998E-2</v>
      </c>
      <c r="G197" s="82" t="s">
        <v>249</v>
      </c>
      <c r="H197" s="40"/>
      <c r="I197" s="40"/>
      <c r="J197" s="73">
        <f t="shared" si="15"/>
        <v>6.6024156608361041E-3</v>
      </c>
      <c r="K197" s="74">
        <f t="shared" si="16"/>
        <v>3.8737584339163897E-2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7">
        <v>6.6024156608361041E-3</v>
      </c>
      <c r="E198" s="94">
        <f t="shared" si="17"/>
        <v>4.5339999999999998E-2</v>
      </c>
      <c r="F198" s="94">
        <f t="shared" si="18"/>
        <v>4.5339999999999998E-2</v>
      </c>
      <c r="G198" s="45" t="s">
        <v>249</v>
      </c>
      <c r="H198" s="40"/>
      <c r="I198" s="40"/>
      <c r="J198" s="73">
        <f t="shared" si="15"/>
        <v>6.6024156608361041E-3</v>
      </c>
      <c r="K198" s="74">
        <f t="shared" si="16"/>
        <v>3.8737584339163897E-2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7">
        <v>0.16486108870029345</v>
      </c>
      <c r="E199" s="94">
        <f t="shared" si="17"/>
        <v>0.17860000000000001</v>
      </c>
      <c r="F199" s="94">
        <f t="shared" si="18"/>
        <v>0.17860000000000001</v>
      </c>
      <c r="G199" s="82"/>
      <c r="H199" s="40"/>
      <c r="I199" s="40"/>
      <c r="J199" s="73">
        <f t="shared" si="15"/>
        <v>0.16486108870029345</v>
      </c>
      <c r="K199" s="74">
        <f t="shared" si="16"/>
        <v>1.3738911299706558E-2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7">
        <v>1.1018523056777198E-2</v>
      </c>
      <c r="E200" s="94">
        <f t="shared" si="17"/>
        <v>4.5339999999999998E-2</v>
      </c>
      <c r="F200" s="94">
        <f t="shared" si="18"/>
        <v>4.5339999999999998E-2</v>
      </c>
      <c r="G200" s="45" t="s">
        <v>249</v>
      </c>
      <c r="H200" s="40"/>
      <c r="I200" s="40"/>
      <c r="J200" s="73">
        <f t="shared" si="15"/>
        <v>1.1018523056777198E-2</v>
      </c>
      <c r="K200" s="74">
        <f t="shared" si="16"/>
        <v>3.4321476943222802E-2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7">
        <v>9.6186409296670453E-2</v>
      </c>
      <c r="E201" s="94">
        <f t="shared" si="17"/>
        <v>9.7399091565686255E-2</v>
      </c>
      <c r="F201" s="94">
        <f t="shared" si="18"/>
        <v>9.7399089999999994E-2</v>
      </c>
      <c r="G201" s="82"/>
      <c r="H201" s="40"/>
      <c r="I201" s="40"/>
      <c r="J201" s="73">
        <f t="shared" si="15"/>
        <v>9.6186409296670453E-2</v>
      </c>
      <c r="K201" s="74">
        <f t="shared" si="16"/>
        <v>1.2126807033295411E-3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7">
        <v>3.5879620849478641E-2</v>
      </c>
      <c r="E202" s="94">
        <f t="shared" si="17"/>
        <v>3.8775924169895733E-2</v>
      </c>
      <c r="F202" s="94">
        <f t="shared" si="18"/>
        <v>3.8775919999999998E-2</v>
      </c>
      <c r="G202" s="82"/>
      <c r="H202" s="40"/>
      <c r="I202" s="40"/>
      <c r="J202" s="73">
        <f t="shared" si="15"/>
        <v>3.5879620849478641E-2</v>
      </c>
      <c r="K202" s="74">
        <f t="shared" si="16"/>
        <v>2.8962991505213573E-3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7">
        <v>4.3499999999999997E-2</v>
      </c>
      <c r="E203" s="94">
        <f t="shared" si="17"/>
        <v>4.5339999999999998E-2</v>
      </c>
      <c r="F203" s="94">
        <f t="shared" si="18"/>
        <v>4.5339999999999998E-2</v>
      </c>
      <c r="G203" s="82"/>
      <c r="H203" s="40"/>
      <c r="I203" s="40"/>
      <c r="J203" s="73">
        <f t="shared" si="15"/>
        <v>4.3499999999999997E-2</v>
      </c>
      <c r="K203" s="74">
        <f t="shared" si="16"/>
        <v>1.8400000000000014E-3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7">
        <v>7.6508432919448503E-3</v>
      </c>
      <c r="E204" s="94">
        <f t="shared" si="17"/>
        <v>4.5339999999999998E-2</v>
      </c>
      <c r="F204" s="94">
        <f t="shared" si="18"/>
        <v>4.5339999999999998E-2</v>
      </c>
      <c r="G204" s="45" t="s">
        <v>249</v>
      </c>
      <c r="H204" s="40"/>
      <c r="I204" s="40"/>
      <c r="J204" s="73">
        <f t="shared" si="15"/>
        <v>7.6508432919448503E-3</v>
      </c>
      <c r="K204" s="74">
        <f t="shared" si="16"/>
        <v>3.7689156708055151E-2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7">
        <v>1.6741861439932417E-2</v>
      </c>
      <c r="E205" s="94">
        <f t="shared" si="17"/>
        <v>4.5339999999999998E-2</v>
      </c>
      <c r="F205" s="94">
        <f t="shared" si="18"/>
        <v>4.5339999999999998E-2</v>
      </c>
      <c r="G205" s="45" t="s">
        <v>249</v>
      </c>
      <c r="H205" s="40"/>
      <c r="I205" s="40"/>
      <c r="J205" s="73">
        <f t="shared" si="15"/>
        <v>1.6741861439932417E-2</v>
      </c>
      <c r="K205" s="74">
        <f t="shared" si="16"/>
        <v>2.8598138560067581E-2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7">
        <v>6.0554825811873443E-2</v>
      </c>
      <c r="E206" s="94">
        <f t="shared" si="17"/>
        <v>7.2345580925167588E-2</v>
      </c>
      <c r="F206" s="94">
        <f t="shared" si="18"/>
        <v>7.2345580000000007E-2</v>
      </c>
      <c r="G206" s="82"/>
      <c r="H206" s="40"/>
      <c r="I206" s="40"/>
      <c r="J206" s="73">
        <f t="shared" si="15"/>
        <v>6.0554825811873443E-2</v>
      </c>
      <c r="K206" s="74">
        <f t="shared" si="16"/>
        <v>1.1790754188126563E-2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7">
        <v>4.4067747276866881E-2</v>
      </c>
      <c r="E207" s="94">
        <f t="shared" si="17"/>
        <v>4.5339999999999998E-2</v>
      </c>
      <c r="F207" s="94">
        <f t="shared" si="18"/>
        <v>4.5339999999999998E-2</v>
      </c>
      <c r="G207" s="82"/>
      <c r="H207" s="40"/>
      <c r="I207" s="40"/>
      <c r="J207" s="73">
        <f t="shared" si="15"/>
        <v>4.4067747276866881E-2</v>
      </c>
      <c r="K207" s="74">
        <f t="shared" si="16"/>
        <v>1.2722527231331174E-3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7">
        <v>5.3550222820383596E-2</v>
      </c>
      <c r="E208" s="94">
        <f t="shared" si="17"/>
        <v>7.2345580925167588E-2</v>
      </c>
      <c r="F208" s="94">
        <f t="shared" si="18"/>
        <v>7.2345580000000007E-2</v>
      </c>
      <c r="G208" s="45" t="s">
        <v>249</v>
      </c>
      <c r="H208" s="40"/>
      <c r="I208" s="40"/>
      <c r="J208" s="73">
        <f t="shared" si="15"/>
        <v>5.3550222820383596E-2</v>
      </c>
      <c r="K208" s="74">
        <f t="shared" si="16"/>
        <v>1.8795357179616411E-2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7">
        <v>6.6024156608361041E-3</v>
      </c>
      <c r="E209" s="94">
        <f t="shared" si="17"/>
        <v>4.5339999999999998E-2</v>
      </c>
      <c r="F209" s="94">
        <f t="shared" si="18"/>
        <v>4.5339999999999998E-2</v>
      </c>
      <c r="G209" s="45" t="s">
        <v>249</v>
      </c>
      <c r="H209" s="40"/>
      <c r="I209" s="40"/>
      <c r="J209" s="73">
        <f t="shared" si="15"/>
        <v>6.6024156608361041E-3</v>
      </c>
      <c r="K209" s="74">
        <f t="shared" si="16"/>
        <v>3.8737584339163897E-2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7">
        <v>3.109580471268486E-2</v>
      </c>
      <c r="E210" s="94">
        <f t="shared" si="17"/>
        <v>5.0515549189392536E-2</v>
      </c>
      <c r="F210" s="94">
        <f t="shared" si="18"/>
        <v>5.0515549999999999E-2</v>
      </c>
      <c r="G210" s="45" t="s">
        <v>249</v>
      </c>
      <c r="H210" s="40"/>
      <c r="I210" s="40"/>
      <c r="J210" s="73">
        <f t="shared" si="15"/>
        <v>3.109580471268486E-2</v>
      </c>
      <c r="K210" s="74">
        <f t="shared" si="16"/>
        <v>1.9419745287315139E-2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7">
        <v>3.109580471268486E-2</v>
      </c>
      <c r="E211" s="94">
        <f t="shared" si="17"/>
        <v>5.0515549189392536E-2</v>
      </c>
      <c r="F211" s="94">
        <f t="shared" si="18"/>
        <v>5.0515549999999999E-2</v>
      </c>
      <c r="G211" s="45" t="s">
        <v>249</v>
      </c>
      <c r="H211" s="40"/>
      <c r="I211" s="40"/>
      <c r="J211" s="73">
        <f t="shared" si="15"/>
        <v>3.109580471268486E-2</v>
      </c>
      <c r="K211" s="74">
        <f t="shared" si="16"/>
        <v>1.9419745287315139E-2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7">
        <v>3.109580471268486E-2</v>
      </c>
      <c r="E212" s="94">
        <f t="shared" si="17"/>
        <v>5.0515549189392536E-2</v>
      </c>
      <c r="F212" s="94">
        <f t="shared" si="18"/>
        <v>5.0515549999999999E-2</v>
      </c>
      <c r="G212" s="45" t="s">
        <v>249</v>
      </c>
      <c r="H212" s="40"/>
      <c r="I212" s="40"/>
      <c r="J212" s="73">
        <f t="shared" si="15"/>
        <v>3.109580471268486E-2</v>
      </c>
      <c r="K212" s="74">
        <f t="shared" si="16"/>
        <v>1.9419745287315139E-2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7">
        <v>3.109580471268486E-2</v>
      </c>
      <c r="E213" s="94">
        <f t="shared" si="17"/>
        <v>5.0515549189392536E-2</v>
      </c>
      <c r="F213" s="94">
        <f t="shared" si="18"/>
        <v>5.0515549999999999E-2</v>
      </c>
      <c r="G213" s="45" t="s">
        <v>249</v>
      </c>
      <c r="H213" s="40"/>
      <c r="I213" s="40"/>
      <c r="J213" s="73">
        <f t="shared" si="15"/>
        <v>3.109580471268486E-2</v>
      </c>
      <c r="K213" s="74">
        <f t="shared" si="16"/>
        <v>1.9419745287315139E-2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7">
        <v>3.109580471268486E-2</v>
      </c>
      <c r="E214" s="94">
        <f t="shared" si="17"/>
        <v>5.0515549189392536E-2</v>
      </c>
      <c r="F214" s="94">
        <f t="shared" si="18"/>
        <v>5.0515549999999999E-2</v>
      </c>
      <c r="G214" s="45" t="s">
        <v>249</v>
      </c>
      <c r="H214" s="40"/>
      <c r="I214" s="40"/>
      <c r="J214" s="73">
        <f t="shared" si="15"/>
        <v>3.109580471268486E-2</v>
      </c>
      <c r="K214" s="74">
        <f t="shared" si="16"/>
        <v>1.9419745287315139E-2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7">
        <v>3.109580471268486E-2</v>
      </c>
      <c r="E215" s="94">
        <f t="shared" si="17"/>
        <v>5.0515549189392536E-2</v>
      </c>
      <c r="F215" s="94">
        <f t="shared" si="18"/>
        <v>5.0515549999999999E-2</v>
      </c>
      <c r="G215" s="45" t="s">
        <v>249</v>
      </c>
      <c r="H215" s="40"/>
      <c r="I215" s="40"/>
      <c r="J215" s="73">
        <f t="shared" si="15"/>
        <v>3.109580471268486E-2</v>
      </c>
      <c r="K215" s="74">
        <f t="shared" si="16"/>
        <v>1.9419745287315139E-2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7">
        <v>3.109580471268486E-2</v>
      </c>
      <c r="E216" s="94">
        <f t="shared" si="17"/>
        <v>5.0515549189392536E-2</v>
      </c>
      <c r="F216" s="94">
        <f t="shared" si="18"/>
        <v>5.0515549999999999E-2</v>
      </c>
      <c r="G216" s="45" t="s">
        <v>249</v>
      </c>
      <c r="H216" s="40"/>
      <c r="I216" s="40"/>
      <c r="J216" s="73">
        <f t="shared" si="15"/>
        <v>3.109580471268486E-2</v>
      </c>
      <c r="K216" s="74">
        <f t="shared" si="16"/>
        <v>1.9419745287315139E-2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7">
        <v>3.109580471268486E-2</v>
      </c>
      <c r="E217" s="94">
        <f t="shared" si="17"/>
        <v>5.0515549189392536E-2</v>
      </c>
      <c r="F217" s="94">
        <f t="shared" si="18"/>
        <v>5.0515549999999999E-2</v>
      </c>
      <c r="G217" s="45" t="s">
        <v>249</v>
      </c>
      <c r="H217" s="40"/>
      <c r="I217" s="40"/>
      <c r="J217" s="73">
        <f t="shared" si="15"/>
        <v>3.109580471268486E-2</v>
      </c>
      <c r="K217" s="74">
        <f t="shared" si="16"/>
        <v>1.9419745287315139E-2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7">
        <v>7.6508432919448503E-3</v>
      </c>
      <c r="E218" s="94">
        <f t="shared" si="17"/>
        <v>4.5339999999999998E-2</v>
      </c>
      <c r="F218" s="94">
        <f t="shared" si="18"/>
        <v>4.5339999999999998E-2</v>
      </c>
      <c r="G218" s="45" t="s">
        <v>249</v>
      </c>
      <c r="H218" s="40"/>
      <c r="I218" s="40"/>
      <c r="J218" s="73">
        <f t="shared" si="15"/>
        <v>7.6508432919448503E-3</v>
      </c>
      <c r="K218" s="74">
        <f t="shared" si="16"/>
        <v>3.7689156708055151E-2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7">
        <v>1.9348972559536208E-2</v>
      </c>
      <c r="E219" s="94">
        <f t="shared" si="17"/>
        <v>4.5339999999999998E-2</v>
      </c>
      <c r="F219" s="94">
        <f t="shared" si="18"/>
        <v>4.5339999999999998E-2</v>
      </c>
      <c r="G219" s="45" t="s">
        <v>249</v>
      </c>
      <c r="H219" s="40"/>
      <c r="I219" s="40"/>
      <c r="J219" s="73">
        <f t="shared" si="15"/>
        <v>1.9348972559536208E-2</v>
      </c>
      <c r="K219" s="74">
        <f t="shared" si="16"/>
        <v>2.599102744046379E-2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7">
        <v>9.5018296081625254E-3</v>
      </c>
      <c r="E220" s="94">
        <f t="shared" si="17"/>
        <v>4.5339999999999998E-2</v>
      </c>
      <c r="F220" s="94">
        <f t="shared" si="18"/>
        <v>4.5339999999999998E-2</v>
      </c>
      <c r="G220" s="45" t="s">
        <v>249</v>
      </c>
      <c r="H220" s="40"/>
      <c r="I220" s="40"/>
      <c r="J220" s="73">
        <f t="shared" si="15"/>
        <v>9.5018296081625254E-3</v>
      </c>
      <c r="K220" s="74">
        <f t="shared" si="16"/>
        <v>3.5838170391837475E-2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7">
        <v>0.14152909741761555</v>
      </c>
      <c r="E221" s="94">
        <f>IF(AND(G221="X",D221&lt;$N$17),VLOOKUP(D221,$N$7:$Q$51,4,1),IF(D221&lt;$N$17,VLOOKUP(D221,$N$7:$P$51,3,1),IF(G221="X",VLOOKUP(D221,$N$7:$R$51,4,1),VLOOKUP(D221,$N$7:$R$51,3,1))))</f>
        <v>0.1915</v>
      </c>
      <c r="F221" s="94">
        <f t="shared" si="18"/>
        <v>0.1915</v>
      </c>
      <c r="G221" s="45" t="s">
        <v>249</v>
      </c>
      <c r="H221" s="40"/>
      <c r="I221" s="40"/>
      <c r="J221" s="73">
        <f t="shared" si="15"/>
        <v>0.14152909741761555</v>
      </c>
      <c r="K221" s="74">
        <f t="shared" si="16"/>
        <v>4.9970902582384458E-2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7">
        <v>8.7046022619255269E-3</v>
      </c>
      <c r="E222" s="94">
        <f t="shared" si="17"/>
        <v>4.5339999999999998E-2</v>
      </c>
      <c r="F222" s="94">
        <f t="shared" si="18"/>
        <v>4.5339999999999998E-2</v>
      </c>
      <c r="G222" s="45" t="s">
        <v>249</v>
      </c>
      <c r="H222" s="40"/>
      <c r="I222" s="40"/>
      <c r="J222" s="73">
        <f t="shared" si="15"/>
        <v>8.7046022619255269E-3</v>
      </c>
      <c r="K222" s="74">
        <f t="shared" si="16"/>
        <v>3.663539773807447E-2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7">
        <v>6.0914430350739353E-2</v>
      </c>
      <c r="E223" s="94">
        <f t="shared" si="17"/>
        <v>7.2345580925167588E-2</v>
      </c>
      <c r="F223" s="94">
        <f t="shared" si="18"/>
        <v>7.2345580000000007E-2</v>
      </c>
      <c r="G223" s="82"/>
      <c r="H223" s="40"/>
      <c r="I223" s="40"/>
      <c r="J223" s="73">
        <f t="shared" si="15"/>
        <v>6.0914430350739353E-2</v>
      </c>
      <c r="K223" s="74">
        <f t="shared" si="16"/>
        <v>1.1431149649260654E-2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7">
        <v>6.0554825811873443E-2</v>
      </c>
      <c r="E224" s="94">
        <f t="shared" si="17"/>
        <v>7.2345580925167588E-2</v>
      </c>
      <c r="F224" s="94">
        <f t="shared" si="18"/>
        <v>7.2345580000000007E-2</v>
      </c>
      <c r="G224" s="82"/>
      <c r="H224" s="40"/>
      <c r="I224" s="40"/>
      <c r="J224" s="73">
        <f t="shared" si="15"/>
        <v>6.0554825811873443E-2</v>
      </c>
      <c r="K224" s="74">
        <f t="shared" si="16"/>
        <v>1.1790754188126563E-2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7">
        <v>7.5078097157862261E-2</v>
      </c>
      <c r="E225" s="94">
        <f t="shared" si="17"/>
        <v>0.1092237206434659</v>
      </c>
      <c r="F225" s="94">
        <f t="shared" si="18"/>
        <v>0.10922372</v>
      </c>
      <c r="G225" s="45" t="s">
        <v>249</v>
      </c>
      <c r="H225" s="40"/>
      <c r="I225" s="40"/>
      <c r="J225" s="73">
        <f t="shared" si="15"/>
        <v>7.5078097157862261E-2</v>
      </c>
      <c r="K225" s="74">
        <f t="shared" si="16"/>
        <v>3.4145622842137735E-2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7">
        <v>7.5078097157862261E-2</v>
      </c>
      <c r="E226" s="94">
        <f t="shared" si="17"/>
        <v>0.1092237206434659</v>
      </c>
      <c r="F226" s="94">
        <f t="shared" si="18"/>
        <v>0.10922372</v>
      </c>
      <c r="G226" s="45" t="s">
        <v>249</v>
      </c>
      <c r="H226" s="40"/>
      <c r="I226" s="40"/>
      <c r="J226" s="73">
        <f t="shared" si="15"/>
        <v>7.5078097157862261E-2</v>
      </c>
      <c r="K226" s="74">
        <f t="shared" si="16"/>
        <v>3.4145622842137735E-2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7">
        <v>1.6350727894583653E-2</v>
      </c>
      <c r="E227" s="94">
        <f t="shared" si="17"/>
        <v>2.6692338319638544E-2</v>
      </c>
      <c r="F227" s="94">
        <f t="shared" si="18"/>
        <v>2.6692339999999998E-2</v>
      </c>
      <c r="G227" s="45"/>
      <c r="H227" s="40"/>
      <c r="I227" s="40"/>
      <c r="J227" s="73">
        <f t="shared" si="15"/>
        <v>1.6350727894583653E-2</v>
      </c>
      <c r="K227" s="74">
        <f t="shared" si="16"/>
        <v>1.0341612105416346E-2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7">
        <v>3.193344285771705E-2</v>
      </c>
      <c r="E228" s="94">
        <f t="shared" si="17"/>
        <v>3.8775924169895733E-2</v>
      </c>
      <c r="F228" s="94">
        <f t="shared" si="18"/>
        <v>3.8775919999999998E-2</v>
      </c>
      <c r="G228" s="45"/>
      <c r="H228" s="40"/>
      <c r="I228" s="40"/>
      <c r="J228" s="73">
        <f t="shared" si="15"/>
        <v>3.193344285771705E-2</v>
      </c>
      <c r="K228" s="74">
        <f t="shared" si="16"/>
        <v>6.8424771422829489E-3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7">
        <v>5.9819999999999998E-2</v>
      </c>
      <c r="E229" s="94">
        <f t="shared" si="17"/>
        <v>8.6585459514034013E-2</v>
      </c>
      <c r="F229" s="94">
        <f t="shared" si="18"/>
        <v>8.6585460000000003E-2</v>
      </c>
      <c r="G229" s="45" t="s">
        <v>249</v>
      </c>
      <c r="H229" s="40"/>
      <c r="I229" s="40"/>
      <c r="J229" s="73">
        <f t="shared" si="15"/>
        <v>5.9819999999999998E-2</v>
      </c>
      <c r="K229" s="74">
        <f t="shared" si="16"/>
        <v>2.6765460000000005E-2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7">
        <v>5.9819999999999998E-2</v>
      </c>
      <c r="E230" s="94">
        <f t="shared" si="17"/>
        <v>8.6585459514034013E-2</v>
      </c>
      <c r="F230" s="94">
        <f t="shared" si="18"/>
        <v>8.6585460000000003E-2</v>
      </c>
      <c r="G230" s="45" t="s">
        <v>249</v>
      </c>
      <c r="H230" s="40"/>
      <c r="I230" s="40"/>
      <c r="J230" s="73">
        <f t="shared" si="15"/>
        <v>5.9819999999999998E-2</v>
      </c>
      <c r="K230" s="74">
        <f t="shared" si="16"/>
        <v>2.6765460000000005E-2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7">
        <v>1.0271489274662015E-2</v>
      </c>
      <c r="E231" s="94">
        <f t="shared" si="17"/>
        <v>4.5339999999999998E-2</v>
      </c>
      <c r="F231" s="94">
        <f t="shared" si="18"/>
        <v>4.5339999999999998E-2</v>
      </c>
      <c r="G231" s="45" t="s">
        <v>249</v>
      </c>
      <c r="H231" s="40"/>
      <c r="I231" s="40"/>
      <c r="J231" s="73">
        <f t="shared" si="15"/>
        <v>1.0271489274662015E-2</v>
      </c>
      <c r="K231" s="74">
        <f t="shared" si="16"/>
        <v>3.5068510725337981E-2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7">
        <v>6.3627621389051618E-3</v>
      </c>
      <c r="E232" s="94">
        <f t="shared" si="17"/>
        <v>4.5339999999999998E-2</v>
      </c>
      <c r="F232" s="94">
        <f t="shared" si="18"/>
        <v>4.5339999999999998E-2</v>
      </c>
      <c r="G232" s="45" t="s">
        <v>249</v>
      </c>
      <c r="H232" s="40"/>
      <c r="I232" s="40"/>
      <c r="J232" s="73">
        <f t="shared" si="15"/>
        <v>6.3627621389051618E-3</v>
      </c>
      <c r="K232" s="74">
        <f t="shared" si="16"/>
        <v>3.8977237861094839E-2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7">
        <v>4.5400000000000003E-2</v>
      </c>
      <c r="E233" s="94">
        <f t="shared" si="17"/>
        <v>5.0515549189392536E-2</v>
      </c>
      <c r="F233" s="94">
        <f t="shared" si="18"/>
        <v>5.0515549999999999E-2</v>
      </c>
      <c r="G233" s="82"/>
      <c r="H233" s="40"/>
      <c r="I233" s="40"/>
      <c r="J233" s="73">
        <f t="shared" si="15"/>
        <v>4.5400000000000003E-2</v>
      </c>
      <c r="K233" s="74">
        <f t="shared" si="16"/>
        <v>5.1155499999999965E-3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7">
        <v>4.5400000000000003E-2</v>
      </c>
      <c r="E234" s="94">
        <f t="shared" si="17"/>
        <v>5.0515549189392536E-2</v>
      </c>
      <c r="F234" s="94">
        <f t="shared" si="18"/>
        <v>5.0515549999999999E-2</v>
      </c>
      <c r="G234" s="82"/>
      <c r="H234" s="40"/>
      <c r="I234" s="40"/>
      <c r="J234" s="73">
        <f t="shared" si="15"/>
        <v>4.5400000000000003E-2</v>
      </c>
      <c r="K234" s="74">
        <f t="shared" si="16"/>
        <v>5.1155499999999965E-3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7">
        <v>8.7046022619255269E-3</v>
      </c>
      <c r="E235" s="94">
        <f t="shared" si="17"/>
        <v>4.5339999999999998E-2</v>
      </c>
      <c r="F235" s="94">
        <f t="shared" si="18"/>
        <v>4.5339999999999998E-2</v>
      </c>
      <c r="G235" s="45" t="s">
        <v>249</v>
      </c>
      <c r="H235" s="40"/>
      <c r="I235" s="40"/>
      <c r="J235" s="73">
        <f t="shared" si="15"/>
        <v>8.7046022619255269E-3</v>
      </c>
      <c r="K235" s="74">
        <f t="shared" si="16"/>
        <v>3.663539773807447E-2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7">
        <v>5.8299999999999998E-2</v>
      </c>
      <c r="E236" s="94">
        <f t="shared" si="17"/>
        <v>6.0554825811873443E-2</v>
      </c>
      <c r="F236" s="94">
        <f t="shared" si="18"/>
        <v>6.0554829999999997E-2</v>
      </c>
      <c r="G236" s="82"/>
      <c r="H236" s="40"/>
      <c r="I236" s="40"/>
      <c r="J236" s="73">
        <f t="shared" si="15"/>
        <v>5.8299999999999998E-2</v>
      </c>
      <c r="K236" s="74">
        <f t="shared" si="16"/>
        <v>2.2548299999999993E-3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7">
        <v>3.4299999999999997E-2</v>
      </c>
      <c r="E237" s="94">
        <f t="shared" si="17"/>
        <v>3.8775924169895733E-2</v>
      </c>
      <c r="F237" s="94">
        <f t="shared" si="18"/>
        <v>3.8775919999999998E-2</v>
      </c>
      <c r="G237" s="82"/>
      <c r="H237" s="40"/>
      <c r="I237" s="40"/>
      <c r="J237" s="73">
        <f t="shared" si="15"/>
        <v>3.4299999999999997E-2</v>
      </c>
      <c r="K237" s="74">
        <f t="shared" si="16"/>
        <v>4.4759200000000013E-3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7">
        <v>6.0554825811873443E-2</v>
      </c>
      <c r="E238" s="94">
        <f t="shared" si="17"/>
        <v>7.2345580925167588E-2</v>
      </c>
      <c r="F238" s="94">
        <f t="shared" si="18"/>
        <v>7.2345580000000007E-2</v>
      </c>
      <c r="G238" s="82"/>
      <c r="H238" s="40"/>
      <c r="I238" s="40"/>
      <c r="J238" s="73">
        <f t="shared" si="15"/>
        <v>6.0554825811873443E-2</v>
      </c>
      <c r="K238" s="74">
        <f t="shared" si="16"/>
        <v>1.1790754188126563E-2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7">
        <v>3.109580471268486E-2</v>
      </c>
      <c r="E239" s="94">
        <f t="shared" si="17"/>
        <v>5.0515549189392536E-2</v>
      </c>
      <c r="F239" s="94">
        <f t="shared" si="18"/>
        <v>5.0515549999999999E-2</v>
      </c>
      <c r="G239" s="45" t="s">
        <v>249</v>
      </c>
      <c r="H239" s="40"/>
      <c r="I239" s="40"/>
      <c r="J239" s="73">
        <f t="shared" si="15"/>
        <v>3.109580471268486E-2</v>
      </c>
      <c r="K239" s="74">
        <f t="shared" si="16"/>
        <v>1.9419745287315139E-2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7">
        <v>3.109580471268486E-2</v>
      </c>
      <c r="E240" s="94">
        <f t="shared" si="17"/>
        <v>5.0515549189392536E-2</v>
      </c>
      <c r="F240" s="94">
        <f t="shared" si="18"/>
        <v>5.0515549999999999E-2</v>
      </c>
      <c r="G240" s="45" t="s">
        <v>249</v>
      </c>
      <c r="H240" s="40"/>
      <c r="I240" s="40"/>
      <c r="J240" s="73">
        <f t="shared" si="15"/>
        <v>3.109580471268486E-2</v>
      </c>
      <c r="K240" s="74">
        <f t="shared" si="16"/>
        <v>1.9419745287315139E-2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7">
        <v>3.109580471268486E-2</v>
      </c>
      <c r="E241" s="94">
        <f t="shared" si="17"/>
        <v>5.0515549189392536E-2</v>
      </c>
      <c r="F241" s="94">
        <f t="shared" si="18"/>
        <v>5.0515549999999999E-2</v>
      </c>
      <c r="G241" s="45" t="s">
        <v>249</v>
      </c>
      <c r="H241" s="40"/>
      <c r="I241" s="40"/>
      <c r="J241" s="73">
        <f t="shared" si="15"/>
        <v>3.109580471268486E-2</v>
      </c>
      <c r="K241" s="74">
        <f t="shared" si="16"/>
        <v>1.9419745287315139E-2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7">
        <v>3.109580471268486E-2</v>
      </c>
      <c r="E242" s="94">
        <f t="shared" si="17"/>
        <v>5.0515549189392536E-2</v>
      </c>
      <c r="F242" s="94">
        <f t="shared" si="18"/>
        <v>5.0515549999999999E-2</v>
      </c>
      <c r="G242" s="45" t="s">
        <v>249</v>
      </c>
      <c r="H242" s="40"/>
      <c r="I242" s="40"/>
      <c r="J242" s="73">
        <f t="shared" si="15"/>
        <v>3.109580471268486E-2</v>
      </c>
      <c r="K242" s="74">
        <f t="shared" si="16"/>
        <v>1.9419745287315139E-2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7">
        <v>3.109580471268486E-2</v>
      </c>
      <c r="E243" s="94">
        <f t="shared" si="17"/>
        <v>5.0515549189392536E-2</v>
      </c>
      <c r="F243" s="94">
        <f t="shared" si="18"/>
        <v>5.0515549999999999E-2</v>
      </c>
      <c r="G243" s="45" t="s">
        <v>249</v>
      </c>
      <c r="H243" s="40"/>
      <c r="I243" s="40"/>
      <c r="J243" s="73">
        <f t="shared" si="15"/>
        <v>3.109580471268486E-2</v>
      </c>
      <c r="K243" s="74">
        <f t="shared" si="16"/>
        <v>1.9419745287315139E-2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7">
        <v>3.109580471268486E-2</v>
      </c>
      <c r="E244" s="94">
        <f t="shared" si="17"/>
        <v>5.0515549189392536E-2</v>
      </c>
      <c r="F244" s="94">
        <f t="shared" si="18"/>
        <v>5.0515549999999999E-2</v>
      </c>
      <c r="G244" s="45" t="s">
        <v>249</v>
      </c>
      <c r="H244" s="40"/>
      <c r="I244" s="40"/>
      <c r="J244" s="73">
        <f t="shared" si="15"/>
        <v>3.109580471268486E-2</v>
      </c>
      <c r="K244" s="74">
        <f t="shared" si="16"/>
        <v>1.9419745287315139E-2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7">
        <v>3.109580471268486E-2</v>
      </c>
      <c r="E245" s="94">
        <f t="shared" si="17"/>
        <v>5.0515549189392536E-2</v>
      </c>
      <c r="F245" s="94">
        <f t="shared" si="18"/>
        <v>5.0515549999999999E-2</v>
      </c>
      <c r="G245" s="45" t="s">
        <v>249</v>
      </c>
      <c r="H245" s="40"/>
      <c r="I245" s="40"/>
      <c r="J245" s="73">
        <f t="shared" si="15"/>
        <v>3.109580471268486E-2</v>
      </c>
      <c r="K245" s="74">
        <f t="shared" si="16"/>
        <v>1.9419745287315139E-2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7">
        <v>3.109580471268486E-2</v>
      </c>
      <c r="E246" s="94">
        <f t="shared" si="17"/>
        <v>5.0515549189392536E-2</v>
      </c>
      <c r="F246" s="94">
        <f t="shared" si="18"/>
        <v>5.0515549999999999E-2</v>
      </c>
      <c r="G246" s="45" t="s">
        <v>249</v>
      </c>
      <c r="H246" s="40"/>
      <c r="I246" s="40"/>
      <c r="J246" s="73">
        <f t="shared" si="15"/>
        <v>3.109580471268486E-2</v>
      </c>
      <c r="K246" s="74">
        <f t="shared" si="16"/>
        <v>1.9419745287315139E-2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8">
        <v>3.109580471268486E-2</v>
      </c>
      <c r="E247" s="94">
        <f t="shared" si="17"/>
        <v>5.0515549189392536E-2</v>
      </c>
      <c r="F247" s="94">
        <f t="shared" si="18"/>
        <v>5.0515549999999999E-2</v>
      </c>
      <c r="G247" s="45" t="s">
        <v>249</v>
      </c>
      <c r="H247" s="40"/>
      <c r="I247" s="40"/>
      <c r="J247" s="73">
        <f t="shared" si="15"/>
        <v>3.109580471268486E-2</v>
      </c>
      <c r="K247" s="74">
        <f t="shared" si="16"/>
        <v>1.9419745287315139E-2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7">
        <v>6.3627621389051618E-3</v>
      </c>
      <c r="E248" s="94">
        <f t="shared" si="17"/>
        <v>4.5339999999999998E-2</v>
      </c>
      <c r="F248" s="94">
        <f t="shared" si="18"/>
        <v>4.5339999999999998E-2</v>
      </c>
      <c r="G248" s="45" t="s">
        <v>249</v>
      </c>
      <c r="H248" s="40"/>
      <c r="I248" s="40"/>
      <c r="J248" s="73">
        <f t="shared" si="15"/>
        <v>6.3627621389051618E-3</v>
      </c>
      <c r="K248" s="74">
        <f t="shared" si="16"/>
        <v>3.8977237861094839E-2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7">
        <v>3.7462148942161589E-3</v>
      </c>
      <c r="E249" s="94">
        <f t="shared" si="17"/>
        <v>4.5339999999999998E-2</v>
      </c>
      <c r="F249" s="94">
        <f t="shared" si="18"/>
        <v>4.5339999999999998E-2</v>
      </c>
      <c r="G249" s="45" t="s">
        <v>249</v>
      </c>
      <c r="H249" s="40"/>
      <c r="I249" s="40"/>
      <c r="J249" s="73">
        <f t="shared" si="15"/>
        <v>3.7462148942161589E-3</v>
      </c>
      <c r="K249" s="74">
        <f t="shared" si="16"/>
        <v>4.1593785105783841E-2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7">
        <v>6.0554825811873443E-2</v>
      </c>
      <c r="E250" s="94">
        <f t="shared" si="17"/>
        <v>7.2345580925167588E-2</v>
      </c>
      <c r="F250" s="94">
        <f t="shared" si="18"/>
        <v>7.2345580000000007E-2</v>
      </c>
      <c r="G250" s="82"/>
      <c r="H250" s="40"/>
      <c r="I250" s="40"/>
      <c r="J250" s="73">
        <f t="shared" si="15"/>
        <v>6.0554825811873443E-2</v>
      </c>
      <c r="K250" s="74">
        <f t="shared" si="16"/>
        <v>1.1790754188126563E-2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7">
        <v>1.0871859498819601E-2</v>
      </c>
      <c r="E251" s="94">
        <f t="shared" si="17"/>
        <v>4.5339999999999998E-2</v>
      </c>
      <c r="F251" s="94">
        <f t="shared" si="18"/>
        <v>4.5339999999999998E-2</v>
      </c>
      <c r="G251" s="45" t="s">
        <v>249</v>
      </c>
      <c r="H251" s="40"/>
      <c r="I251" s="40"/>
      <c r="J251" s="73">
        <f t="shared" si="15"/>
        <v>1.0871859498819601E-2</v>
      </c>
      <c r="K251" s="74">
        <f t="shared" si="16"/>
        <v>3.4468140501180397E-2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7">
        <v>8.6755457830149842E-3</v>
      </c>
      <c r="E252" s="94">
        <f t="shared" si="17"/>
        <v>4.5339999999999998E-2</v>
      </c>
      <c r="F252" s="94">
        <f t="shared" si="18"/>
        <v>4.5339999999999998E-2</v>
      </c>
      <c r="G252" s="45" t="s">
        <v>249</v>
      </c>
      <c r="H252" s="40"/>
      <c r="I252" s="40"/>
      <c r="J252" s="73">
        <f t="shared" si="15"/>
        <v>8.6755457830149842E-3</v>
      </c>
      <c r="K252" s="74">
        <f t="shared" si="16"/>
        <v>3.6664454216985012E-2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7">
        <v>1.6123767115410709E-2</v>
      </c>
      <c r="E253" s="94">
        <f t="shared" si="17"/>
        <v>4.5339999999999998E-2</v>
      </c>
      <c r="F253" s="94">
        <f t="shared" si="18"/>
        <v>4.5339999999999998E-2</v>
      </c>
      <c r="G253" s="45" t="s">
        <v>249</v>
      </c>
      <c r="H253" s="40"/>
      <c r="I253" s="40"/>
      <c r="J253" s="73">
        <f t="shared" si="15"/>
        <v>1.6123767115410709E-2</v>
      </c>
      <c r="K253" s="74">
        <f t="shared" si="16"/>
        <v>2.9216232884589289E-2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7">
        <v>5.9942436988957041E-3</v>
      </c>
      <c r="E254" s="94">
        <f t="shared" si="17"/>
        <v>4.5339999999999998E-2</v>
      </c>
      <c r="F254" s="94">
        <f t="shared" si="18"/>
        <v>4.5339999999999998E-2</v>
      </c>
      <c r="G254" s="45" t="s">
        <v>249</v>
      </c>
      <c r="H254" s="40"/>
      <c r="I254" s="40"/>
      <c r="J254" s="73">
        <f t="shared" si="15"/>
        <v>5.9942436988957041E-3</v>
      </c>
      <c r="K254" s="74">
        <f t="shared" si="16"/>
        <v>3.9345756301104297E-2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7">
        <v>5.9819999999999998E-2</v>
      </c>
      <c r="E255" s="94">
        <f t="shared" si="17"/>
        <v>6.0554825811873443E-2</v>
      </c>
      <c r="F255" s="96">
        <f t="shared" si="18"/>
        <v>6.0554829999999997E-2</v>
      </c>
      <c r="G255" s="82"/>
      <c r="H255" s="40"/>
      <c r="I255" s="40"/>
      <c r="J255" s="73">
        <f t="shared" si="15"/>
        <v>5.9819999999999998E-2</v>
      </c>
      <c r="K255" s="74">
        <f t="shared" si="16"/>
        <v>7.3482999999999882E-4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7">
        <v>6.0554825811873443E-2</v>
      </c>
      <c r="E256" s="94">
        <f t="shared" si="17"/>
        <v>7.2345580925167588E-2</v>
      </c>
      <c r="F256" s="94">
        <f t="shared" si="18"/>
        <v>7.2345580000000007E-2</v>
      </c>
      <c r="G256" s="82"/>
      <c r="H256" s="40"/>
      <c r="I256" s="40"/>
      <c r="J256" s="73">
        <f t="shared" si="15"/>
        <v>6.0554825811873443E-2</v>
      </c>
      <c r="K256" s="74">
        <f t="shared" si="16"/>
        <v>1.1790754188126563E-2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7">
        <v>6.0554825811873443E-2</v>
      </c>
      <c r="E257" s="94">
        <f t="shared" si="17"/>
        <v>7.2345580925167588E-2</v>
      </c>
      <c r="F257" s="94">
        <f t="shared" si="18"/>
        <v>7.2345580000000007E-2</v>
      </c>
      <c r="G257" s="82"/>
      <c r="H257" s="40"/>
      <c r="I257" s="40"/>
      <c r="J257" s="73">
        <f t="shared" ref="J257:J320" si="19">+D257</f>
        <v>6.0554825811873443E-2</v>
      </c>
      <c r="K257" s="74">
        <f t="shared" ref="K257:K320" si="20">F257-J257</f>
        <v>1.1790754188126563E-2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7">
        <v>7.6508432919448503E-3</v>
      </c>
      <c r="E258" s="94">
        <f t="shared" si="17"/>
        <v>4.5339999999999998E-2</v>
      </c>
      <c r="F258" s="94">
        <f t="shared" si="18"/>
        <v>4.5339999999999998E-2</v>
      </c>
      <c r="G258" s="45" t="s">
        <v>249</v>
      </c>
      <c r="H258" s="40"/>
      <c r="I258" s="40"/>
      <c r="J258" s="73">
        <f t="shared" si="19"/>
        <v>7.6508432919448503E-3</v>
      </c>
      <c r="K258" s="74">
        <f t="shared" si="20"/>
        <v>3.7689156708055151E-2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7">
        <v>2.4271051734739299E-2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4.5339999999999998E-2</v>
      </c>
      <c r="F259" s="94">
        <f t="shared" ref="F259:F322" si="22">ROUND(E259,8)</f>
        <v>4.5339999999999998E-2</v>
      </c>
      <c r="G259" s="45" t="s">
        <v>249</v>
      </c>
      <c r="H259" s="40"/>
      <c r="I259" s="40"/>
      <c r="J259" s="73">
        <f t="shared" si="19"/>
        <v>2.4271051734739299E-2</v>
      </c>
      <c r="K259" s="74">
        <f t="shared" si="20"/>
        <v>2.1068948265260699E-2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7">
        <v>2.4403718058086343E-2</v>
      </c>
      <c r="E260" s="94">
        <f t="shared" si="21"/>
        <v>4.5339999999999998E-2</v>
      </c>
      <c r="F260" s="94">
        <f t="shared" si="22"/>
        <v>4.5339999999999998E-2</v>
      </c>
      <c r="G260" s="45" t="s">
        <v>249</v>
      </c>
      <c r="H260" s="40"/>
      <c r="I260" s="40"/>
      <c r="J260" s="73">
        <f t="shared" si="19"/>
        <v>2.4403718058086343E-2</v>
      </c>
      <c r="K260" s="74">
        <f t="shared" si="20"/>
        <v>2.0936281941913656E-2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7">
        <v>2.4403718058086343E-2</v>
      </c>
      <c r="E261" s="94">
        <f t="shared" si="21"/>
        <v>4.5339999999999998E-2</v>
      </c>
      <c r="F261" s="94">
        <f t="shared" si="22"/>
        <v>4.5339999999999998E-2</v>
      </c>
      <c r="G261" s="45" t="s">
        <v>249</v>
      </c>
      <c r="H261" s="40"/>
      <c r="I261" s="40"/>
      <c r="J261" s="73">
        <f t="shared" si="19"/>
        <v>2.4403718058086343E-2</v>
      </c>
      <c r="K261" s="74">
        <f t="shared" si="20"/>
        <v>2.0936281941913656E-2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7">
        <v>7.6508432919448503E-3</v>
      </c>
      <c r="E262" s="94">
        <f t="shared" si="21"/>
        <v>4.5339999999999998E-2</v>
      </c>
      <c r="F262" s="94">
        <f t="shared" si="22"/>
        <v>4.5339999999999998E-2</v>
      </c>
      <c r="G262" s="45" t="s">
        <v>249</v>
      </c>
      <c r="H262" s="40"/>
      <c r="I262" s="40"/>
      <c r="J262" s="73">
        <f t="shared" si="19"/>
        <v>7.6508432919448503E-3</v>
      </c>
      <c r="K262" s="74">
        <f t="shared" si="20"/>
        <v>3.7689156708055151E-2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7">
        <v>7.6508432919448503E-3</v>
      </c>
      <c r="E263" s="94">
        <f t="shared" si="21"/>
        <v>4.5339999999999998E-2</v>
      </c>
      <c r="F263" s="94">
        <f t="shared" si="22"/>
        <v>4.5339999999999998E-2</v>
      </c>
      <c r="G263" s="45" t="s">
        <v>249</v>
      </c>
      <c r="H263" s="40"/>
      <c r="I263" s="40"/>
      <c r="J263" s="73">
        <f t="shared" si="19"/>
        <v>7.6508432919448503E-3</v>
      </c>
      <c r="K263" s="74">
        <f t="shared" si="20"/>
        <v>3.7689156708055151E-2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7">
        <v>1.6123767115410709E-2</v>
      </c>
      <c r="E264" s="94">
        <f t="shared" si="21"/>
        <v>4.5339999999999998E-2</v>
      </c>
      <c r="F264" s="94">
        <f t="shared" si="22"/>
        <v>4.5339999999999998E-2</v>
      </c>
      <c r="G264" s="45" t="s">
        <v>249</v>
      </c>
      <c r="H264" s="40"/>
      <c r="I264" s="40"/>
      <c r="J264" s="73">
        <f t="shared" si="19"/>
        <v>1.6123767115410709E-2</v>
      </c>
      <c r="K264" s="74">
        <f t="shared" si="20"/>
        <v>2.9216232884589289E-2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7">
        <v>1.9348972559536208E-2</v>
      </c>
      <c r="E265" s="94">
        <f t="shared" si="21"/>
        <v>4.5339999999999998E-2</v>
      </c>
      <c r="F265" s="94">
        <f t="shared" si="22"/>
        <v>4.5339999999999998E-2</v>
      </c>
      <c r="G265" s="45" t="s">
        <v>249</v>
      </c>
      <c r="H265" s="40"/>
      <c r="I265" s="40"/>
      <c r="J265" s="73">
        <f t="shared" si="19"/>
        <v>1.9348972559536208E-2</v>
      </c>
      <c r="K265" s="74">
        <f t="shared" si="20"/>
        <v>2.599102744046379E-2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7">
        <v>8.7725045277478198E-3</v>
      </c>
      <c r="E266" s="94">
        <f t="shared" si="21"/>
        <v>4.5339999999999998E-2</v>
      </c>
      <c r="F266" s="94">
        <f t="shared" si="22"/>
        <v>4.5339999999999998E-2</v>
      </c>
      <c r="G266" s="45" t="s">
        <v>249</v>
      </c>
      <c r="H266" s="40"/>
      <c r="I266" s="40"/>
      <c r="J266" s="73">
        <f t="shared" si="19"/>
        <v>8.7725045277478198E-3</v>
      </c>
      <c r="K266" s="74">
        <f t="shared" si="20"/>
        <v>3.656749547225218E-2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7">
        <v>6.6024156608361041E-3</v>
      </c>
      <c r="E267" s="94">
        <f t="shared" si="21"/>
        <v>4.5339999999999998E-2</v>
      </c>
      <c r="F267" s="94">
        <f t="shared" si="22"/>
        <v>4.5339999999999998E-2</v>
      </c>
      <c r="G267" s="45" t="s">
        <v>249</v>
      </c>
      <c r="H267" s="40"/>
      <c r="I267" s="40"/>
      <c r="J267" s="73">
        <f t="shared" si="19"/>
        <v>6.6024156608361041E-3</v>
      </c>
      <c r="K267" s="74">
        <f t="shared" si="20"/>
        <v>3.8737584339163897E-2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7">
        <v>0.1915</v>
      </c>
      <c r="E268" s="94">
        <f t="shared" si="21"/>
        <v>0.19500000000000001</v>
      </c>
      <c r="F268" s="94">
        <f t="shared" si="22"/>
        <v>0.19500000000000001</v>
      </c>
      <c r="G268" s="45"/>
      <c r="H268" s="40"/>
      <c r="I268" s="40"/>
      <c r="J268" s="73">
        <f t="shared" si="19"/>
        <v>0.1915</v>
      </c>
      <c r="K268" s="74">
        <f t="shared" si="20"/>
        <v>3.5000000000000031E-3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7">
        <v>8.8391723782582879E-2</v>
      </c>
      <c r="E269" s="94">
        <f t="shared" si="21"/>
        <v>9.7399091565686255E-2</v>
      </c>
      <c r="F269" s="94">
        <f t="shared" si="22"/>
        <v>9.7399089999999994E-2</v>
      </c>
      <c r="G269" s="82"/>
      <c r="H269" s="40"/>
      <c r="I269" s="40"/>
      <c r="J269" s="73">
        <f t="shared" si="19"/>
        <v>8.8391723782582879E-2</v>
      </c>
      <c r="K269" s="74">
        <f t="shared" si="20"/>
        <v>9.0073662174171149E-3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7">
        <v>3.095414396262941E-2</v>
      </c>
      <c r="E270" s="94">
        <f t="shared" si="21"/>
        <v>5.0515549189392536E-2</v>
      </c>
      <c r="F270" s="94">
        <f t="shared" si="22"/>
        <v>5.0515549999999999E-2</v>
      </c>
      <c r="G270" s="45" t="s">
        <v>249</v>
      </c>
      <c r="H270" s="40"/>
      <c r="I270" s="40"/>
      <c r="J270" s="73">
        <f t="shared" si="19"/>
        <v>3.095414396262941E-2</v>
      </c>
      <c r="K270" s="74">
        <f t="shared" si="20"/>
        <v>1.9561406037370589E-2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7">
        <v>5.3550222820383596E-2</v>
      </c>
      <c r="E271" s="94">
        <f t="shared" si="21"/>
        <v>5.3733630573315025E-2</v>
      </c>
      <c r="F271" s="94">
        <f t="shared" si="22"/>
        <v>5.3733629999999998E-2</v>
      </c>
      <c r="G271" s="82"/>
      <c r="H271" s="40"/>
      <c r="I271" s="40"/>
      <c r="J271" s="73">
        <f t="shared" si="19"/>
        <v>5.3550222820383596E-2</v>
      </c>
      <c r="K271" s="74">
        <f t="shared" si="20"/>
        <v>1.8340717961640163E-4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7">
        <v>0.10266282164750112</v>
      </c>
      <c r="E272" s="94">
        <f t="shared" si="21"/>
        <v>0.1092237206434659</v>
      </c>
      <c r="F272" s="94">
        <f t="shared" si="22"/>
        <v>0.10922372</v>
      </c>
      <c r="G272" s="82"/>
      <c r="H272" s="40"/>
      <c r="I272" s="40"/>
      <c r="J272" s="73">
        <f t="shared" si="19"/>
        <v>0.10266282164750112</v>
      </c>
      <c r="K272" s="74">
        <f t="shared" si="20"/>
        <v>6.5608983524988729E-3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7">
        <v>6.0554825811873443E-2</v>
      </c>
      <c r="E273" s="94">
        <f t="shared" si="21"/>
        <v>7.2345580925167588E-2</v>
      </c>
      <c r="F273" s="94">
        <f t="shared" si="22"/>
        <v>7.2345580000000007E-2</v>
      </c>
      <c r="G273" s="82"/>
      <c r="H273" s="40"/>
      <c r="I273" s="40"/>
      <c r="J273" s="73">
        <f t="shared" si="19"/>
        <v>6.0554825811873443E-2</v>
      </c>
      <c r="K273" s="74">
        <f t="shared" si="20"/>
        <v>1.1790754188126563E-2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7">
        <v>5.9450920089965012E-2</v>
      </c>
      <c r="E274" s="94">
        <f t="shared" si="21"/>
        <v>8.6585459514034013E-2</v>
      </c>
      <c r="F274" s="94">
        <f t="shared" si="22"/>
        <v>8.6585460000000003E-2</v>
      </c>
      <c r="G274" s="45" t="s">
        <v>249</v>
      </c>
      <c r="H274" s="40"/>
      <c r="I274" s="40"/>
      <c r="J274" s="73">
        <f t="shared" si="19"/>
        <v>5.9450920089965012E-2</v>
      </c>
      <c r="K274" s="74">
        <f t="shared" si="20"/>
        <v>2.7134539910034991E-2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7">
        <v>6.1999999999999998E-3</v>
      </c>
      <c r="E275" s="94">
        <f t="shared" si="21"/>
        <v>2.6692338319638544E-2</v>
      </c>
      <c r="F275" s="94">
        <f t="shared" si="22"/>
        <v>2.6692339999999998E-2</v>
      </c>
      <c r="G275" s="45"/>
      <c r="H275" s="40"/>
      <c r="I275" s="40"/>
      <c r="J275" s="73">
        <f t="shared" si="19"/>
        <v>6.1999999999999998E-3</v>
      </c>
      <c r="K275" s="74">
        <f t="shared" si="20"/>
        <v>2.0492339999999998E-2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7">
        <v>5.9450920089965012E-2</v>
      </c>
      <c r="E276" s="94">
        <f t="shared" si="21"/>
        <v>6.0554825811873443E-2</v>
      </c>
      <c r="F276" s="94">
        <f t="shared" si="22"/>
        <v>6.0554829999999997E-2</v>
      </c>
      <c r="G276" s="45"/>
      <c r="H276" s="40"/>
      <c r="I276" s="40"/>
      <c r="J276" s="73">
        <f t="shared" si="19"/>
        <v>5.9450920089965012E-2</v>
      </c>
      <c r="K276" s="74">
        <f t="shared" si="20"/>
        <v>1.103909910034985E-3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7">
        <v>2.5241165239266422E-2</v>
      </c>
      <c r="E277" s="94">
        <f t="shared" si="21"/>
        <v>4.5339999999999998E-2</v>
      </c>
      <c r="F277" s="94">
        <f t="shared" si="22"/>
        <v>4.5339999999999998E-2</v>
      </c>
      <c r="G277" s="45" t="s">
        <v>249</v>
      </c>
      <c r="H277" s="40"/>
      <c r="I277" s="40"/>
      <c r="J277" s="73">
        <f t="shared" si="19"/>
        <v>2.5241165239266422E-2</v>
      </c>
      <c r="K277" s="74">
        <f t="shared" si="20"/>
        <v>2.0098834760733576E-2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7">
        <v>1.4991510167216423E-2</v>
      </c>
      <c r="E278" s="94">
        <f t="shared" si="21"/>
        <v>4.5339999999999998E-2</v>
      </c>
      <c r="F278" s="94">
        <f t="shared" si="22"/>
        <v>4.5339999999999998E-2</v>
      </c>
      <c r="G278" s="45" t="s">
        <v>249</v>
      </c>
      <c r="H278" s="40"/>
      <c r="I278" s="40"/>
      <c r="J278" s="73">
        <f t="shared" si="19"/>
        <v>1.4991510167216423E-2</v>
      </c>
      <c r="K278" s="74">
        <f t="shared" si="20"/>
        <v>3.0348489832783578E-2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7">
        <v>9.2672286912703281E-3</v>
      </c>
      <c r="E279" s="94">
        <f t="shared" si="21"/>
        <v>4.5339999999999998E-2</v>
      </c>
      <c r="F279" s="94">
        <f t="shared" si="22"/>
        <v>4.5339999999999998E-2</v>
      </c>
      <c r="G279" s="45" t="s">
        <v>249</v>
      </c>
      <c r="H279" s="40"/>
      <c r="I279" s="40"/>
      <c r="J279" s="73">
        <f t="shared" si="19"/>
        <v>9.2672286912703281E-3</v>
      </c>
      <c r="K279" s="74">
        <f t="shared" si="20"/>
        <v>3.607277130872967E-2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7">
        <v>2.3713859801129437E-2</v>
      </c>
      <c r="E280" s="94">
        <f t="shared" si="21"/>
        <v>4.5339999999999998E-2</v>
      </c>
      <c r="F280" s="94">
        <f t="shared" si="22"/>
        <v>4.5339999999999998E-2</v>
      </c>
      <c r="G280" s="45" t="s">
        <v>249</v>
      </c>
      <c r="H280" s="40"/>
      <c r="I280" s="40"/>
      <c r="J280" s="73">
        <f t="shared" si="19"/>
        <v>2.3713859801129437E-2</v>
      </c>
      <c r="K280" s="74">
        <f t="shared" si="20"/>
        <v>2.1626140198870561E-2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7">
        <v>1.4059741364336095E-2</v>
      </c>
      <c r="E281" s="94">
        <f t="shared" si="21"/>
        <v>4.5339999999999998E-2</v>
      </c>
      <c r="F281" s="94">
        <f t="shared" si="22"/>
        <v>4.5339999999999998E-2</v>
      </c>
      <c r="G281" s="45" t="s">
        <v>249</v>
      </c>
      <c r="H281" s="40"/>
      <c r="I281" s="40"/>
      <c r="J281" s="73">
        <f t="shared" si="19"/>
        <v>1.4059741364336095E-2</v>
      </c>
      <c r="K281" s="74">
        <f t="shared" si="20"/>
        <v>3.1280258635663902E-2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7">
        <v>4.242599130181042E-2</v>
      </c>
      <c r="E282" s="94">
        <f t="shared" si="21"/>
        <v>5.3733630573315025E-2</v>
      </c>
      <c r="F282" s="94">
        <f t="shared" si="22"/>
        <v>5.3733629999999998E-2</v>
      </c>
      <c r="G282" s="45" t="s">
        <v>249</v>
      </c>
      <c r="H282" s="40"/>
      <c r="I282" s="40"/>
      <c r="J282" s="73">
        <f t="shared" si="19"/>
        <v>4.242599130181042E-2</v>
      </c>
      <c r="K282" s="74">
        <f t="shared" si="20"/>
        <v>1.1307638698189577E-2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7">
        <v>1.622604291882114E-2</v>
      </c>
      <c r="E283" s="94">
        <f t="shared" si="21"/>
        <v>4.5339999999999998E-2</v>
      </c>
      <c r="F283" s="94">
        <f t="shared" si="22"/>
        <v>4.5339999999999998E-2</v>
      </c>
      <c r="G283" s="45" t="s">
        <v>249</v>
      </c>
      <c r="H283" s="40"/>
      <c r="I283" s="40"/>
      <c r="J283" s="73">
        <f t="shared" si="19"/>
        <v>1.622604291882114E-2</v>
      </c>
      <c r="K283" s="74">
        <f t="shared" si="20"/>
        <v>2.9113957081178858E-2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7">
        <v>9.7528869873371796E-3</v>
      </c>
      <c r="E284" s="94">
        <f t="shared" si="21"/>
        <v>4.5339999999999998E-2</v>
      </c>
      <c r="F284" s="94">
        <f t="shared" si="22"/>
        <v>4.5339999999999998E-2</v>
      </c>
      <c r="G284" s="45" t="s">
        <v>249</v>
      </c>
      <c r="H284" s="40"/>
      <c r="I284" s="40"/>
      <c r="J284" s="73">
        <f t="shared" si="19"/>
        <v>9.7528869873371796E-3</v>
      </c>
      <c r="K284" s="74">
        <f t="shared" si="20"/>
        <v>3.5587113012662819E-2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7">
        <v>7.7435358098519643E-3</v>
      </c>
      <c r="E285" s="94">
        <f t="shared" si="21"/>
        <v>4.5339999999999998E-2</v>
      </c>
      <c r="F285" s="94">
        <f t="shared" si="22"/>
        <v>4.5339999999999998E-2</v>
      </c>
      <c r="G285" s="45" t="s">
        <v>249</v>
      </c>
      <c r="H285" s="40"/>
      <c r="I285" s="40"/>
      <c r="J285" s="73">
        <f t="shared" si="19"/>
        <v>7.7435358098519643E-3</v>
      </c>
      <c r="K285" s="74">
        <f t="shared" si="20"/>
        <v>3.7596464190148032E-2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8">
        <v>5.9799999999999999E-2</v>
      </c>
      <c r="E286" s="94">
        <f t="shared" si="21"/>
        <v>6.0554825811873443E-2</v>
      </c>
      <c r="F286" s="94">
        <f t="shared" si="22"/>
        <v>6.0554829999999997E-2</v>
      </c>
      <c r="G286" s="45"/>
      <c r="H286" s="40"/>
      <c r="I286" s="40"/>
      <c r="J286" s="73">
        <f t="shared" si="19"/>
        <v>5.9799999999999999E-2</v>
      </c>
      <c r="K286" s="74">
        <f t="shared" si="20"/>
        <v>7.54829999999998E-4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8">
        <v>0.3231</v>
      </c>
      <c r="E287" s="94">
        <f t="shared" si="21"/>
        <v>0.3231</v>
      </c>
      <c r="F287" s="94">
        <f t="shared" si="22"/>
        <v>0.3231</v>
      </c>
      <c r="G287" s="45"/>
      <c r="H287" s="40"/>
      <c r="I287" s="40"/>
      <c r="J287" s="73">
        <f t="shared" si="19"/>
        <v>0.3231</v>
      </c>
      <c r="K287" s="74">
        <f t="shared" si="20"/>
        <v>0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8">
        <v>0.17860000000000001</v>
      </c>
      <c r="E288" s="94">
        <f t="shared" si="21"/>
        <v>0.1915</v>
      </c>
      <c r="F288" s="94">
        <f t="shared" si="22"/>
        <v>0.1915</v>
      </c>
      <c r="G288" s="45"/>
      <c r="H288" s="40"/>
      <c r="I288" s="40"/>
      <c r="J288" s="73">
        <f t="shared" si="19"/>
        <v>0.17860000000000001</v>
      </c>
      <c r="K288" s="74">
        <f t="shared" si="20"/>
        <v>1.2899999999999995E-2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8">
        <v>0.27579999999999999</v>
      </c>
      <c r="E289" s="94">
        <f t="shared" si="21"/>
        <v>0.3231</v>
      </c>
      <c r="F289" s="94">
        <f t="shared" si="22"/>
        <v>0.3231</v>
      </c>
      <c r="G289" s="45"/>
      <c r="H289" s="40"/>
      <c r="I289" s="40"/>
      <c r="J289" s="73">
        <f t="shared" si="19"/>
        <v>0.27579999999999999</v>
      </c>
      <c r="K289" s="74">
        <f>F289-J289</f>
        <v>4.7300000000000009E-2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8">
        <v>8.0199999999999994E-2</v>
      </c>
      <c r="E290" s="94">
        <f t="shared" si="21"/>
        <v>8.6585459514034013E-2</v>
      </c>
      <c r="F290" s="94">
        <f t="shared" si="22"/>
        <v>8.6585460000000003E-2</v>
      </c>
      <c r="G290" s="45"/>
      <c r="H290" s="40"/>
      <c r="I290" s="40"/>
      <c r="J290" s="73">
        <f t="shared" si="19"/>
        <v>8.0199999999999994E-2</v>
      </c>
      <c r="K290" s="74">
        <f t="shared" si="20"/>
        <v>6.3854600000000095E-3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8">
        <v>9.5600000000000004E-2</v>
      </c>
      <c r="E291" s="94">
        <f t="shared" si="21"/>
        <v>9.7399091565686255E-2</v>
      </c>
      <c r="F291" s="94">
        <f t="shared" si="22"/>
        <v>9.7399089999999994E-2</v>
      </c>
      <c r="G291" s="45"/>
      <c r="H291" s="40"/>
      <c r="I291" s="40"/>
      <c r="J291" s="73">
        <f t="shared" si="19"/>
        <v>9.5600000000000004E-2</v>
      </c>
      <c r="K291" s="74">
        <f t="shared" si="20"/>
        <v>1.7990899999999893E-3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8">
        <v>9.668409789975586E-3</v>
      </c>
      <c r="E292" s="94">
        <f t="shared" si="21"/>
        <v>4.5339999999999998E-2</v>
      </c>
      <c r="F292" s="94">
        <f t="shared" si="22"/>
        <v>4.5339999999999998E-2</v>
      </c>
      <c r="G292" s="45" t="s">
        <v>249</v>
      </c>
      <c r="H292" s="40"/>
      <c r="I292" s="40"/>
      <c r="J292" s="73">
        <f t="shared" si="19"/>
        <v>9.668409789975586E-3</v>
      </c>
      <c r="K292" s="74">
        <f t="shared" si="20"/>
        <v>3.5671590210024411E-2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8">
        <v>6.6024156608361041E-3</v>
      </c>
      <c r="E293" s="94">
        <f t="shared" si="21"/>
        <v>4.5339999999999998E-2</v>
      </c>
      <c r="F293" s="94">
        <f t="shared" si="22"/>
        <v>4.5339999999999998E-2</v>
      </c>
      <c r="G293" s="45" t="s">
        <v>249</v>
      </c>
      <c r="H293" s="40"/>
      <c r="I293" s="40"/>
      <c r="J293" s="73">
        <f t="shared" si="19"/>
        <v>6.6024156608361041E-3</v>
      </c>
      <c r="K293" s="74">
        <f t="shared" si="20"/>
        <v>3.8737584339163897E-2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8">
        <v>6.6024156608361041E-3</v>
      </c>
      <c r="E294" s="94">
        <f t="shared" si="21"/>
        <v>4.5339999999999998E-2</v>
      </c>
      <c r="F294" s="94">
        <f t="shared" si="22"/>
        <v>4.5339999999999998E-2</v>
      </c>
      <c r="G294" s="45" t="s">
        <v>249</v>
      </c>
      <c r="H294" s="40"/>
      <c r="I294" s="40"/>
      <c r="J294" s="73">
        <f t="shared" si="19"/>
        <v>6.6024156608361041E-3</v>
      </c>
      <c r="K294" s="74">
        <f t="shared" si="20"/>
        <v>3.8737584339163897E-2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8">
        <v>8.7725045277478198E-3</v>
      </c>
      <c r="E295" s="94">
        <f t="shared" si="21"/>
        <v>4.5339999999999998E-2</v>
      </c>
      <c r="F295" s="94">
        <f t="shared" si="22"/>
        <v>4.5339999999999998E-2</v>
      </c>
      <c r="G295" s="45" t="s">
        <v>249</v>
      </c>
      <c r="H295" s="40"/>
      <c r="I295" s="40"/>
      <c r="J295" s="73">
        <f t="shared" si="19"/>
        <v>8.7725045277478198E-3</v>
      </c>
      <c r="K295" s="74">
        <f t="shared" si="20"/>
        <v>3.656749547225218E-2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8">
        <v>6.0554825811873443E-2</v>
      </c>
      <c r="E296" s="94">
        <f t="shared" si="21"/>
        <v>7.2345580925167588E-2</v>
      </c>
      <c r="F296" s="94">
        <f t="shared" si="22"/>
        <v>7.2345580000000007E-2</v>
      </c>
      <c r="G296" s="82"/>
      <c r="H296" s="40"/>
      <c r="I296" s="40"/>
      <c r="J296" s="73">
        <f t="shared" si="19"/>
        <v>6.0554825811873443E-2</v>
      </c>
      <c r="K296" s="74">
        <f t="shared" si="20"/>
        <v>1.1790754188126563E-2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8">
        <v>6.0554825811873443E-2</v>
      </c>
      <c r="E297" s="94">
        <f t="shared" si="21"/>
        <v>7.2345580925167588E-2</v>
      </c>
      <c r="F297" s="94">
        <f t="shared" si="22"/>
        <v>7.2345580000000007E-2</v>
      </c>
      <c r="G297" s="45"/>
      <c r="H297" s="40"/>
      <c r="I297" s="40"/>
      <c r="J297" s="73">
        <f t="shared" si="19"/>
        <v>6.0554825811873443E-2</v>
      </c>
      <c r="K297" s="74">
        <f t="shared" si="20"/>
        <v>1.1790754188126563E-2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8">
        <v>6.0554825811873443E-2</v>
      </c>
      <c r="E298" s="94">
        <f t="shared" si="21"/>
        <v>7.2345580925167588E-2</v>
      </c>
      <c r="F298" s="94">
        <f t="shared" si="22"/>
        <v>7.2345580000000007E-2</v>
      </c>
      <c r="G298" s="45"/>
      <c r="H298" s="40"/>
      <c r="I298" s="40"/>
      <c r="J298" s="73">
        <f t="shared" si="19"/>
        <v>6.0554825811873443E-2</v>
      </c>
      <c r="K298" s="74">
        <f t="shared" si="20"/>
        <v>1.1790754188126563E-2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8">
        <v>7.9078227399275378E-3</v>
      </c>
      <c r="E299" s="94">
        <f t="shared" si="21"/>
        <v>4.5339999999999998E-2</v>
      </c>
      <c r="F299" s="94">
        <f t="shared" si="22"/>
        <v>4.5339999999999998E-2</v>
      </c>
      <c r="G299" s="83" t="s">
        <v>249</v>
      </c>
      <c r="H299" s="40"/>
      <c r="I299" s="40"/>
      <c r="J299" s="73">
        <f t="shared" si="19"/>
        <v>7.9078227399275378E-3</v>
      </c>
      <c r="K299" s="74">
        <f t="shared" si="20"/>
        <v>3.7432177260072461E-2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8">
        <v>7.9078227399275378E-3</v>
      </c>
      <c r="E300" s="94">
        <f t="shared" si="21"/>
        <v>4.5339999999999998E-2</v>
      </c>
      <c r="F300" s="94">
        <f t="shared" si="22"/>
        <v>4.5339999999999998E-2</v>
      </c>
      <c r="G300" s="83" t="s">
        <v>249</v>
      </c>
      <c r="H300" s="40"/>
      <c r="I300" s="40"/>
      <c r="J300" s="73">
        <f t="shared" si="19"/>
        <v>7.9078227399275378E-3</v>
      </c>
      <c r="K300" s="74">
        <f t="shared" si="20"/>
        <v>3.7432177260072461E-2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8">
        <v>4.8120000000000003E-2</v>
      </c>
      <c r="E301" s="94">
        <f t="shared" si="21"/>
        <v>5.0515549189392536E-2</v>
      </c>
      <c r="F301" s="94">
        <f t="shared" si="22"/>
        <v>5.0515549999999999E-2</v>
      </c>
      <c r="G301" s="45"/>
      <c r="H301" s="40"/>
      <c r="I301" s="40"/>
      <c r="J301" s="73">
        <f t="shared" si="19"/>
        <v>4.8120000000000003E-2</v>
      </c>
      <c r="K301" s="74">
        <f t="shared" si="20"/>
        <v>2.3955499999999963E-3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8">
        <v>6.0554825811873443E-2</v>
      </c>
      <c r="E302" s="94">
        <f t="shared" si="21"/>
        <v>7.2345580925167588E-2</v>
      </c>
      <c r="F302" s="94">
        <f t="shared" si="22"/>
        <v>7.2345580000000007E-2</v>
      </c>
      <c r="G302" s="45"/>
      <c r="H302" s="40"/>
      <c r="I302" s="40"/>
      <c r="J302" s="73">
        <f t="shared" si="19"/>
        <v>6.0554825811873443E-2</v>
      </c>
      <c r="K302" s="74">
        <f t="shared" si="20"/>
        <v>1.1790754188126563E-2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8">
        <v>6.0554825811873443E-2</v>
      </c>
      <c r="E303" s="94">
        <f t="shared" si="21"/>
        <v>7.2345580925167588E-2</v>
      </c>
      <c r="F303" s="94">
        <f t="shared" si="22"/>
        <v>7.2345580000000007E-2</v>
      </c>
      <c r="G303" s="45"/>
      <c r="H303" s="40"/>
      <c r="I303" s="40"/>
      <c r="J303" s="73">
        <f t="shared" si="19"/>
        <v>6.0554825811873443E-2</v>
      </c>
      <c r="K303" s="74">
        <f t="shared" si="20"/>
        <v>1.1790754188126563E-2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8">
        <v>8.6755457830149842E-3</v>
      </c>
      <c r="E304" s="94">
        <f t="shared" si="21"/>
        <v>4.5339999999999998E-2</v>
      </c>
      <c r="F304" s="94">
        <f t="shared" si="22"/>
        <v>4.5339999999999998E-2</v>
      </c>
      <c r="G304" s="45" t="s">
        <v>249</v>
      </c>
      <c r="H304" s="40"/>
      <c r="I304" s="40"/>
      <c r="J304" s="73">
        <f t="shared" si="19"/>
        <v>8.6755457830149842E-3</v>
      </c>
      <c r="K304" s="74">
        <f t="shared" si="20"/>
        <v>3.6664454216985012E-2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8">
        <v>1.0970734094225927E-2</v>
      </c>
      <c r="E305" s="94">
        <f t="shared" si="21"/>
        <v>4.5339999999999998E-2</v>
      </c>
      <c r="F305" s="94">
        <f t="shared" si="22"/>
        <v>4.5339999999999998E-2</v>
      </c>
      <c r="G305" s="45" t="s">
        <v>249</v>
      </c>
      <c r="H305" s="40"/>
      <c r="I305" s="40"/>
      <c r="J305" s="73">
        <f t="shared" si="19"/>
        <v>1.0970734094225927E-2</v>
      </c>
      <c r="K305" s="74">
        <f t="shared" si="20"/>
        <v>3.436926590577407E-2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8">
        <v>6.6024156608361041E-3</v>
      </c>
      <c r="E306" s="94">
        <f t="shared" si="21"/>
        <v>4.5339999999999998E-2</v>
      </c>
      <c r="F306" s="94">
        <f t="shared" si="22"/>
        <v>4.5339999999999998E-2</v>
      </c>
      <c r="G306" s="45" t="s">
        <v>249</v>
      </c>
      <c r="H306" s="40"/>
      <c r="I306" s="40"/>
      <c r="J306" s="73">
        <f t="shared" si="19"/>
        <v>6.6024156608361041E-3</v>
      </c>
      <c r="K306" s="74">
        <f t="shared" si="20"/>
        <v>3.8737584339163897E-2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8">
        <v>9.4403025609596861E-3</v>
      </c>
      <c r="E307" s="94">
        <f t="shared" si="21"/>
        <v>4.5339999999999998E-2</v>
      </c>
      <c r="F307" s="94">
        <f t="shared" si="22"/>
        <v>4.5339999999999998E-2</v>
      </c>
      <c r="G307" s="45" t="s">
        <v>249</v>
      </c>
      <c r="H307" s="40"/>
      <c r="I307" s="40"/>
      <c r="J307" s="73">
        <f t="shared" si="19"/>
        <v>9.4403025609596861E-3</v>
      </c>
      <c r="K307" s="74">
        <f t="shared" si="20"/>
        <v>3.5899697439040312E-2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8">
        <v>6.6024156608361041E-3</v>
      </c>
      <c r="E308" s="94">
        <f t="shared" si="21"/>
        <v>4.5339999999999998E-2</v>
      </c>
      <c r="F308" s="94">
        <f t="shared" si="22"/>
        <v>4.5339999999999998E-2</v>
      </c>
      <c r="G308" s="45" t="s">
        <v>249</v>
      </c>
      <c r="H308" s="40"/>
      <c r="I308" s="40"/>
      <c r="J308" s="73">
        <f t="shared" si="19"/>
        <v>6.6024156608361041E-3</v>
      </c>
      <c r="K308" s="74">
        <f t="shared" si="20"/>
        <v>3.8737584339163897E-2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8">
        <v>6.6024156608361041E-3</v>
      </c>
      <c r="E309" s="94">
        <f t="shared" si="21"/>
        <v>4.5339999999999998E-2</v>
      </c>
      <c r="F309" s="94">
        <f t="shared" si="22"/>
        <v>4.5339999999999998E-2</v>
      </c>
      <c r="G309" s="45" t="s">
        <v>249</v>
      </c>
      <c r="H309" s="40"/>
      <c r="I309" s="40"/>
      <c r="J309" s="73">
        <f t="shared" si="19"/>
        <v>6.6024156608361041E-3</v>
      </c>
      <c r="K309" s="74">
        <f t="shared" si="20"/>
        <v>3.8737584339163897E-2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8">
        <v>9.4403025609596861E-3</v>
      </c>
      <c r="E310" s="94">
        <f t="shared" si="21"/>
        <v>4.5339999999999998E-2</v>
      </c>
      <c r="F310" s="94">
        <f t="shared" si="22"/>
        <v>4.5339999999999998E-2</v>
      </c>
      <c r="G310" s="45" t="s">
        <v>249</v>
      </c>
      <c r="H310" s="40"/>
      <c r="I310" s="40"/>
      <c r="J310" s="73">
        <f t="shared" si="19"/>
        <v>9.4403025609596861E-3</v>
      </c>
      <c r="K310" s="74">
        <f t="shared" si="20"/>
        <v>3.5899697439040312E-2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8">
        <v>1.622604291882114E-2</v>
      </c>
      <c r="E311" s="94">
        <f t="shared" si="21"/>
        <v>4.5339999999999998E-2</v>
      </c>
      <c r="F311" s="94">
        <f t="shared" si="22"/>
        <v>4.5339999999999998E-2</v>
      </c>
      <c r="G311" s="45" t="s">
        <v>249</v>
      </c>
      <c r="H311" s="40"/>
      <c r="I311" s="40"/>
      <c r="J311" s="73">
        <f t="shared" si="19"/>
        <v>1.622604291882114E-2</v>
      </c>
      <c r="K311" s="74">
        <f t="shared" si="20"/>
        <v>2.9113957081178858E-2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8">
        <v>2.0323054555011336E-2</v>
      </c>
      <c r="E312" s="94">
        <f t="shared" si="21"/>
        <v>4.5339999999999998E-2</v>
      </c>
      <c r="F312" s="94">
        <f t="shared" si="22"/>
        <v>4.5339999999999998E-2</v>
      </c>
      <c r="G312" s="45" t="s">
        <v>249</v>
      </c>
      <c r="H312" s="40"/>
      <c r="I312" s="40"/>
      <c r="J312" s="73">
        <f t="shared" si="19"/>
        <v>2.0323054555011336E-2</v>
      </c>
      <c r="K312" s="74">
        <f t="shared" si="20"/>
        <v>2.5016945444988663E-2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8">
        <v>1.0431602111372822E-2</v>
      </c>
      <c r="E313" s="94">
        <f t="shared" si="21"/>
        <v>4.5339999999999998E-2</v>
      </c>
      <c r="F313" s="94">
        <f t="shared" si="22"/>
        <v>4.5339999999999998E-2</v>
      </c>
      <c r="G313" s="45" t="s">
        <v>249</v>
      </c>
      <c r="H313" s="40"/>
      <c r="I313" s="40"/>
      <c r="J313" s="73">
        <f t="shared" si="19"/>
        <v>1.0431602111372822E-2</v>
      </c>
      <c r="K313" s="74">
        <f t="shared" si="20"/>
        <v>3.490839788862718E-2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8">
        <v>8.5921493371652561E-3</v>
      </c>
      <c r="E314" s="94">
        <f t="shared" si="21"/>
        <v>4.5339999999999998E-2</v>
      </c>
      <c r="F314" s="94">
        <f t="shared" si="22"/>
        <v>4.5339999999999998E-2</v>
      </c>
      <c r="G314" s="45" t="s">
        <v>249</v>
      </c>
      <c r="H314" s="40"/>
      <c r="I314" s="40"/>
      <c r="J314" s="73">
        <f t="shared" si="19"/>
        <v>8.5921493371652561E-3</v>
      </c>
      <c r="K314" s="74">
        <f t="shared" si="20"/>
        <v>3.6747850662834744E-2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7">
        <v>7.340159837069044E-3</v>
      </c>
      <c r="E315" s="94">
        <f t="shared" si="21"/>
        <v>4.5339999999999998E-2</v>
      </c>
      <c r="F315" s="94">
        <f t="shared" si="22"/>
        <v>4.5339999999999998E-2</v>
      </c>
      <c r="G315" s="45" t="s">
        <v>249</v>
      </c>
      <c r="H315" s="40"/>
      <c r="I315" s="40"/>
      <c r="J315" s="73">
        <f t="shared" si="19"/>
        <v>7.340159837069044E-3</v>
      </c>
      <c r="K315" s="74">
        <f t="shared" si="20"/>
        <v>3.7999840162930953E-2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7">
        <v>7.7262194379799825E-3</v>
      </c>
      <c r="E316" s="94">
        <f t="shared" si="21"/>
        <v>4.5339999999999998E-2</v>
      </c>
      <c r="F316" s="94">
        <f t="shared" si="22"/>
        <v>4.5339999999999998E-2</v>
      </c>
      <c r="G316" s="45" t="s">
        <v>249</v>
      </c>
      <c r="H316" s="40"/>
      <c r="I316" s="40"/>
      <c r="J316" s="73">
        <f t="shared" si="19"/>
        <v>7.7262194379799825E-3</v>
      </c>
      <c r="K316" s="74">
        <f t="shared" si="20"/>
        <v>3.7613780562020013E-2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7">
        <v>1.2241506603328338E-2</v>
      </c>
      <c r="E317" s="94">
        <f t="shared" si="21"/>
        <v>4.5339999999999998E-2</v>
      </c>
      <c r="F317" s="94">
        <f t="shared" si="22"/>
        <v>4.5339999999999998E-2</v>
      </c>
      <c r="G317" s="45" t="s">
        <v>249</v>
      </c>
      <c r="H317" s="40"/>
      <c r="I317" s="40"/>
      <c r="J317" s="73">
        <f t="shared" si="19"/>
        <v>1.2241506603328338E-2</v>
      </c>
      <c r="K317" s="74">
        <f t="shared" si="20"/>
        <v>3.309849339667166E-2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7">
        <v>1.8247994823790054E-2</v>
      </c>
      <c r="E318" s="94">
        <f t="shared" si="21"/>
        <v>4.5339999999999998E-2</v>
      </c>
      <c r="F318" s="94">
        <f t="shared" si="22"/>
        <v>4.5339999999999998E-2</v>
      </c>
      <c r="G318" s="45" t="s">
        <v>249</v>
      </c>
      <c r="H318" s="40"/>
      <c r="I318" s="40"/>
      <c r="J318" s="73">
        <f t="shared" si="19"/>
        <v>1.8247994823790054E-2</v>
      </c>
      <c r="K318" s="74">
        <f t="shared" si="20"/>
        <v>2.7092005176209945E-2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7">
        <v>8.6835439509734772E-3</v>
      </c>
      <c r="E319" s="94">
        <f t="shared" si="21"/>
        <v>4.5339999999999998E-2</v>
      </c>
      <c r="F319" s="94">
        <f t="shared" si="22"/>
        <v>4.5339999999999998E-2</v>
      </c>
      <c r="G319" s="45" t="s">
        <v>249</v>
      </c>
      <c r="H319" s="40"/>
      <c r="I319" s="40"/>
      <c r="J319" s="73">
        <f t="shared" si="19"/>
        <v>8.6835439509734772E-3</v>
      </c>
      <c r="K319" s="74">
        <f t="shared" si="20"/>
        <v>3.6656456049026523E-2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7">
        <v>6.2157455651855346E-3</v>
      </c>
      <c r="E320" s="94">
        <f t="shared" si="21"/>
        <v>4.5339999999999998E-2</v>
      </c>
      <c r="F320" s="94">
        <f t="shared" si="22"/>
        <v>4.5339999999999998E-2</v>
      </c>
      <c r="G320" s="45" t="s">
        <v>249</v>
      </c>
      <c r="H320" s="40"/>
      <c r="I320" s="40"/>
      <c r="J320" s="73">
        <f t="shared" si="19"/>
        <v>6.2157455651855346E-3</v>
      </c>
      <c r="K320" s="74">
        <f t="shared" si="20"/>
        <v>3.9124254434814466E-2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7">
        <v>1.9402400276065272E-2</v>
      </c>
      <c r="E321" s="94">
        <f t="shared" si="21"/>
        <v>4.5339999999999998E-2</v>
      </c>
      <c r="F321" s="94">
        <f t="shared" si="22"/>
        <v>4.5339999999999998E-2</v>
      </c>
      <c r="G321" s="45" t="s">
        <v>249</v>
      </c>
      <c r="H321" s="40"/>
      <c r="I321" s="40"/>
      <c r="J321" s="73">
        <f t="shared" ref="J321:J383" si="23">+D321</f>
        <v>1.9402400276065272E-2</v>
      </c>
      <c r="K321" s="74">
        <f t="shared" ref="K321:K383" si="24">F321-J321</f>
        <v>2.5937599723934727E-2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7">
        <v>0.10266282164750112</v>
      </c>
      <c r="E322" s="94">
        <f t="shared" si="21"/>
        <v>0.1092237206434659</v>
      </c>
      <c r="F322" s="94">
        <f t="shared" si="22"/>
        <v>0.10922372</v>
      </c>
      <c r="G322" s="45"/>
      <c r="H322" s="40"/>
      <c r="I322" s="40"/>
      <c r="J322" s="73">
        <f t="shared" si="23"/>
        <v>0.10266282164750112</v>
      </c>
      <c r="K322" s="74">
        <f t="shared" si="24"/>
        <v>6.5608983524988729E-3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7">
        <v>1.0871859498819601E-2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4.5339999999999998E-2</v>
      </c>
      <c r="F323" s="94">
        <f t="shared" ref="F323:F386" si="26">ROUND(E323,8)</f>
        <v>4.5339999999999998E-2</v>
      </c>
      <c r="G323" s="45" t="s">
        <v>249</v>
      </c>
      <c r="H323" s="40"/>
      <c r="I323" s="40"/>
      <c r="J323" s="73">
        <f t="shared" si="23"/>
        <v>1.0871859498819601E-2</v>
      </c>
      <c r="K323" s="74">
        <f t="shared" si="24"/>
        <v>3.4468140501180397E-2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7">
        <v>4.5999999999999999E-2</v>
      </c>
      <c r="E324" s="94">
        <f t="shared" si="25"/>
        <v>5.0515549189392536E-2</v>
      </c>
      <c r="F324" s="94">
        <f t="shared" si="26"/>
        <v>5.0515549999999999E-2</v>
      </c>
      <c r="G324" s="45"/>
      <c r="H324" s="40"/>
      <c r="I324" s="40"/>
      <c r="J324" s="73">
        <f t="shared" si="23"/>
        <v>4.5999999999999999E-2</v>
      </c>
      <c r="K324" s="74">
        <f t="shared" si="24"/>
        <v>4.5155500000000001E-3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7">
        <v>6.0554825811873443E-2</v>
      </c>
      <c r="E325" s="94">
        <f t="shared" si="25"/>
        <v>7.2345580925167588E-2</v>
      </c>
      <c r="F325" s="94">
        <f t="shared" si="26"/>
        <v>7.2345580000000007E-2</v>
      </c>
      <c r="G325" s="45"/>
      <c r="H325" s="40"/>
      <c r="I325" s="40"/>
      <c r="J325" s="73">
        <f t="shared" si="23"/>
        <v>6.0554825811873443E-2</v>
      </c>
      <c r="K325" s="74">
        <f t="shared" si="24"/>
        <v>1.1790754188126563E-2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7">
        <v>9.4403025609596861E-3</v>
      </c>
      <c r="E326" s="94">
        <f t="shared" si="25"/>
        <v>4.5339999999999998E-2</v>
      </c>
      <c r="F326" s="94">
        <f t="shared" si="26"/>
        <v>4.5339999999999998E-2</v>
      </c>
      <c r="G326" s="45" t="s">
        <v>249</v>
      </c>
      <c r="H326" s="40"/>
      <c r="I326" s="40"/>
      <c r="J326" s="73">
        <f t="shared" si="23"/>
        <v>9.4403025609596861E-3</v>
      </c>
      <c r="K326" s="74">
        <f t="shared" si="24"/>
        <v>3.5899697439040312E-2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7">
        <v>9.668409789975586E-3</v>
      </c>
      <c r="E327" s="94">
        <f t="shared" si="25"/>
        <v>4.5339999999999998E-2</v>
      </c>
      <c r="F327" s="94">
        <f t="shared" si="26"/>
        <v>4.5339999999999998E-2</v>
      </c>
      <c r="G327" s="45" t="s">
        <v>249</v>
      </c>
      <c r="H327" s="40"/>
      <c r="I327" s="40"/>
      <c r="J327" s="73">
        <f t="shared" si="23"/>
        <v>9.668409789975586E-3</v>
      </c>
      <c r="K327" s="74">
        <f t="shared" si="24"/>
        <v>3.5671590210024411E-2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7">
        <v>9.4403025609596861E-3</v>
      </c>
      <c r="E328" s="94">
        <f t="shared" si="25"/>
        <v>4.5339999999999998E-2</v>
      </c>
      <c r="F328" s="94">
        <f t="shared" si="26"/>
        <v>4.5339999999999998E-2</v>
      </c>
      <c r="G328" s="45" t="s">
        <v>249</v>
      </c>
      <c r="H328" s="40"/>
      <c r="I328" s="40"/>
      <c r="J328" s="73">
        <f t="shared" si="23"/>
        <v>9.4403025609596861E-3</v>
      </c>
      <c r="K328" s="74">
        <f t="shared" si="24"/>
        <v>3.5899697439040312E-2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7">
        <v>6.0554825811873443E-2</v>
      </c>
      <c r="E329" s="94">
        <f t="shared" si="25"/>
        <v>7.2345580925167588E-2</v>
      </c>
      <c r="F329" s="94">
        <f t="shared" si="26"/>
        <v>7.2345580000000007E-2</v>
      </c>
      <c r="G329" s="45"/>
      <c r="H329" s="40"/>
      <c r="I329" s="40"/>
      <c r="J329" s="73">
        <f t="shared" si="23"/>
        <v>6.0554825811873443E-2</v>
      </c>
      <c r="K329" s="74">
        <f t="shared" si="24"/>
        <v>1.1790754188126563E-2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7">
        <v>6.0554825811873443E-2</v>
      </c>
      <c r="E330" s="94">
        <f t="shared" si="25"/>
        <v>7.2345580925167588E-2</v>
      </c>
      <c r="F330" s="94">
        <f t="shared" si="26"/>
        <v>7.2345580000000007E-2</v>
      </c>
      <c r="G330" s="45"/>
      <c r="H330" s="40"/>
      <c r="I330" s="40"/>
      <c r="J330" s="73">
        <f t="shared" si="23"/>
        <v>6.0554825811873443E-2</v>
      </c>
      <c r="K330" s="74">
        <f t="shared" si="24"/>
        <v>1.1790754188126563E-2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7">
        <v>6.0554825811873443E-2</v>
      </c>
      <c r="E331" s="94">
        <f t="shared" si="25"/>
        <v>7.2345580925167588E-2</v>
      </c>
      <c r="F331" s="94">
        <f t="shared" si="26"/>
        <v>7.2345580000000007E-2</v>
      </c>
      <c r="G331" s="45"/>
      <c r="H331" s="40"/>
      <c r="I331" s="40"/>
      <c r="J331" s="73">
        <f t="shared" si="23"/>
        <v>6.0554825811873443E-2</v>
      </c>
      <c r="K331" s="74">
        <f t="shared" si="24"/>
        <v>1.1790754188126563E-2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7">
        <v>6.0554825811873443E-2</v>
      </c>
      <c r="E332" s="94">
        <f t="shared" si="25"/>
        <v>7.2345580925167588E-2</v>
      </c>
      <c r="F332" s="94">
        <f t="shared" si="26"/>
        <v>7.2345580000000007E-2</v>
      </c>
      <c r="G332" s="45"/>
      <c r="H332" s="40"/>
      <c r="I332" s="40"/>
      <c r="J332" s="73">
        <f t="shared" si="23"/>
        <v>6.0554825811873443E-2</v>
      </c>
      <c r="K332" s="74">
        <f t="shared" si="24"/>
        <v>1.1790754188126563E-2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7">
        <v>7.6508432919448503E-3</v>
      </c>
      <c r="E333" s="94">
        <f t="shared" si="25"/>
        <v>4.5339999999999998E-2</v>
      </c>
      <c r="F333" s="94">
        <f t="shared" si="26"/>
        <v>4.5339999999999998E-2</v>
      </c>
      <c r="G333" s="45" t="s">
        <v>249</v>
      </c>
      <c r="H333" s="40"/>
      <c r="I333" s="40"/>
      <c r="J333" s="73">
        <f t="shared" si="23"/>
        <v>7.6508432919448503E-3</v>
      </c>
      <c r="K333" s="74">
        <f t="shared" si="24"/>
        <v>3.7689156708055151E-2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7">
        <v>8.1052986117735482E-2</v>
      </c>
      <c r="E334" s="94">
        <f t="shared" si="25"/>
        <v>8.6585459514034013E-2</v>
      </c>
      <c r="F334" s="94">
        <f t="shared" si="26"/>
        <v>8.6585460000000003E-2</v>
      </c>
      <c r="G334" s="45"/>
      <c r="H334" s="40"/>
      <c r="I334" s="40"/>
      <c r="J334" s="73">
        <f t="shared" si="23"/>
        <v>8.1052986117735482E-2</v>
      </c>
      <c r="K334" s="74">
        <f t="shared" si="24"/>
        <v>5.5324738822645214E-3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7">
        <v>6.6024156608361041E-3</v>
      </c>
      <c r="E335" s="94">
        <f t="shared" si="25"/>
        <v>4.5339999999999998E-2</v>
      </c>
      <c r="F335" s="94">
        <f t="shared" si="26"/>
        <v>4.5339999999999998E-2</v>
      </c>
      <c r="G335" s="45" t="s">
        <v>249</v>
      </c>
      <c r="H335" s="40"/>
      <c r="I335" s="40"/>
      <c r="J335" s="73">
        <f t="shared" si="23"/>
        <v>6.6024156608361041E-3</v>
      </c>
      <c r="K335" s="74">
        <f t="shared" si="24"/>
        <v>3.8737584339163897E-2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7">
        <v>6.6024156608361041E-3</v>
      </c>
      <c r="E336" s="94">
        <f t="shared" si="25"/>
        <v>4.5339999999999998E-2</v>
      </c>
      <c r="F336" s="94">
        <f t="shared" si="26"/>
        <v>4.5339999999999998E-2</v>
      </c>
      <c r="G336" s="45" t="s">
        <v>249</v>
      </c>
      <c r="H336" s="40"/>
      <c r="I336" s="40"/>
      <c r="J336" s="73">
        <f t="shared" si="23"/>
        <v>6.6024156608361041E-3</v>
      </c>
      <c r="K336" s="74">
        <f t="shared" si="24"/>
        <v>3.8737584339163897E-2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7">
        <v>6.6024156608361041E-3</v>
      </c>
      <c r="E337" s="94">
        <f t="shared" si="25"/>
        <v>4.5339999999999998E-2</v>
      </c>
      <c r="F337" s="94">
        <f t="shared" si="26"/>
        <v>4.5339999999999998E-2</v>
      </c>
      <c r="G337" s="45" t="s">
        <v>249</v>
      </c>
      <c r="H337" s="40"/>
      <c r="I337" s="40"/>
      <c r="J337" s="73">
        <f t="shared" si="23"/>
        <v>6.6024156608361041E-3</v>
      </c>
      <c r="K337" s="74">
        <f t="shared" si="24"/>
        <v>3.8737584339163897E-2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7">
        <v>2.4102589074963342E-2</v>
      </c>
      <c r="E338" s="94">
        <f t="shared" si="25"/>
        <v>2.6692338319638544E-2</v>
      </c>
      <c r="F338" s="94">
        <f t="shared" si="26"/>
        <v>2.6692339999999998E-2</v>
      </c>
      <c r="G338" s="45"/>
      <c r="H338" s="40"/>
      <c r="I338" s="40"/>
      <c r="J338" s="73">
        <f t="shared" si="23"/>
        <v>2.4102589074963342E-2</v>
      </c>
      <c r="K338" s="74">
        <f t="shared" si="24"/>
        <v>2.5897509250366567E-3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7">
        <v>6.4270868085712579E-3</v>
      </c>
      <c r="E339" s="94">
        <f t="shared" si="25"/>
        <v>4.5339999999999998E-2</v>
      </c>
      <c r="F339" s="94">
        <f t="shared" si="26"/>
        <v>4.5339999999999998E-2</v>
      </c>
      <c r="G339" s="45" t="s">
        <v>249</v>
      </c>
      <c r="H339" s="40"/>
      <c r="I339" s="40"/>
      <c r="J339" s="73">
        <f t="shared" si="23"/>
        <v>6.4270868085712579E-3</v>
      </c>
      <c r="K339" s="74">
        <f t="shared" si="24"/>
        <v>3.8912913191428741E-2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7">
        <v>0.19500000000000001</v>
      </c>
      <c r="E340" s="94">
        <f t="shared" si="25"/>
        <v>0.27579999999999999</v>
      </c>
      <c r="F340" s="94">
        <f t="shared" si="26"/>
        <v>0.27579999999999999</v>
      </c>
      <c r="G340" s="45"/>
      <c r="H340" s="40"/>
      <c r="I340" s="40"/>
      <c r="J340" s="73">
        <f t="shared" si="23"/>
        <v>0.19500000000000001</v>
      </c>
      <c r="K340" s="74">
        <f t="shared" si="24"/>
        <v>8.0799999999999983E-2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7">
        <v>3.3706431314436736E-2</v>
      </c>
      <c r="E341" s="94">
        <f t="shared" si="25"/>
        <v>5.0515549189392536E-2</v>
      </c>
      <c r="F341" s="94">
        <f t="shared" si="26"/>
        <v>5.0515549999999999E-2</v>
      </c>
      <c r="G341" s="45" t="s">
        <v>249</v>
      </c>
      <c r="H341" s="40"/>
      <c r="I341" s="40"/>
      <c r="J341" s="73">
        <f t="shared" si="23"/>
        <v>3.3706431314436736E-2</v>
      </c>
      <c r="K341" s="74">
        <f t="shared" si="24"/>
        <v>1.6809118685563264E-2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7">
        <v>5.3733630573315025E-2</v>
      </c>
      <c r="E342" s="94">
        <f t="shared" si="25"/>
        <v>6.0554825811873443E-2</v>
      </c>
      <c r="F342" s="94">
        <f t="shared" si="26"/>
        <v>6.0554829999999997E-2</v>
      </c>
      <c r="G342" s="45"/>
      <c r="H342" s="40"/>
      <c r="I342" s="40"/>
      <c r="J342" s="73">
        <f t="shared" si="23"/>
        <v>5.3733630573315025E-2</v>
      </c>
      <c r="K342" s="74">
        <f t="shared" si="24"/>
        <v>6.8211994266849721E-3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7">
        <v>0.1092237206434659</v>
      </c>
      <c r="E343" s="94">
        <f t="shared" si="25"/>
        <v>0.11559686983741445</v>
      </c>
      <c r="F343" s="94">
        <f t="shared" si="26"/>
        <v>0.11559687</v>
      </c>
      <c r="G343" s="45"/>
      <c r="H343" s="40"/>
      <c r="I343" s="40"/>
      <c r="J343" s="73">
        <f t="shared" si="23"/>
        <v>0.1092237206434659</v>
      </c>
      <c r="K343" s="74">
        <f t="shared" si="24"/>
        <v>6.3731493565341024E-3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7">
        <v>3.109580471268486E-2</v>
      </c>
      <c r="E344" s="94">
        <f t="shared" si="25"/>
        <v>5.0515549189392536E-2</v>
      </c>
      <c r="F344" s="94">
        <f t="shared" si="26"/>
        <v>5.0515549999999999E-2</v>
      </c>
      <c r="G344" s="45" t="s">
        <v>249</v>
      </c>
      <c r="H344" s="40"/>
      <c r="I344" s="40"/>
      <c r="J344" s="73">
        <f t="shared" si="23"/>
        <v>3.109580471268486E-2</v>
      </c>
      <c r="K344" s="74">
        <f t="shared" si="24"/>
        <v>1.9419745287315139E-2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7">
        <v>7.6508432919448503E-3</v>
      </c>
      <c r="E345" s="94">
        <f t="shared" si="25"/>
        <v>4.5339999999999998E-2</v>
      </c>
      <c r="F345" s="94">
        <f t="shared" si="26"/>
        <v>4.5339999999999998E-2</v>
      </c>
      <c r="G345" s="45" t="s">
        <v>249</v>
      </c>
      <c r="H345" s="40"/>
      <c r="I345" s="40"/>
      <c r="J345" s="73">
        <f t="shared" si="23"/>
        <v>7.6508432919448503E-3</v>
      </c>
      <c r="K345" s="74">
        <f t="shared" si="24"/>
        <v>3.7689156708055151E-2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7">
        <v>3.3706431314436736E-2</v>
      </c>
      <c r="E346" s="94">
        <f t="shared" si="25"/>
        <v>5.0515549189392536E-2</v>
      </c>
      <c r="F346" s="94">
        <f t="shared" si="26"/>
        <v>5.0515549999999999E-2</v>
      </c>
      <c r="G346" s="45" t="s">
        <v>249</v>
      </c>
      <c r="H346" s="40"/>
      <c r="I346" s="40"/>
      <c r="J346" s="73">
        <f t="shared" si="23"/>
        <v>3.3706431314436736E-2</v>
      </c>
      <c r="K346" s="74">
        <f t="shared" si="24"/>
        <v>1.6809118685563264E-2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7">
        <v>8.7752413096915793E-3</v>
      </c>
      <c r="E347" s="94">
        <f t="shared" si="25"/>
        <v>4.5339999999999998E-2</v>
      </c>
      <c r="F347" s="94">
        <f t="shared" si="26"/>
        <v>4.5339999999999998E-2</v>
      </c>
      <c r="G347" s="45" t="s">
        <v>249</v>
      </c>
      <c r="H347" s="40"/>
      <c r="I347" s="40"/>
      <c r="J347" s="73">
        <f t="shared" si="23"/>
        <v>8.7752413096915793E-3</v>
      </c>
      <c r="K347" s="74">
        <f t="shared" si="24"/>
        <v>3.6564758690308417E-2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7">
        <v>0.13287270611890106</v>
      </c>
      <c r="E348" s="94">
        <f t="shared" si="25"/>
        <v>0.13624991983739007</v>
      </c>
      <c r="F348" s="94">
        <f t="shared" si="26"/>
        <v>0.13624992</v>
      </c>
      <c r="G348" s="45"/>
      <c r="H348" s="40"/>
      <c r="I348" s="40"/>
      <c r="J348" s="73">
        <f t="shared" si="23"/>
        <v>0.13287270611890106</v>
      </c>
      <c r="K348" s="74">
        <f t="shared" si="24"/>
        <v>3.3772138810989338E-3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7">
        <v>4.8120000000000003E-2</v>
      </c>
      <c r="E349" s="94">
        <f t="shared" si="25"/>
        <v>5.0515549189392536E-2</v>
      </c>
      <c r="F349" s="94">
        <f t="shared" si="26"/>
        <v>5.0515549999999999E-2</v>
      </c>
      <c r="G349" s="45"/>
      <c r="H349" s="40"/>
      <c r="I349" s="40"/>
      <c r="J349" s="73">
        <f t="shared" si="23"/>
        <v>4.8120000000000003E-2</v>
      </c>
      <c r="K349" s="74">
        <f t="shared" si="24"/>
        <v>2.3955499999999963E-3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7">
        <v>4.8120000000000003E-2</v>
      </c>
      <c r="E350" s="94">
        <f t="shared" si="25"/>
        <v>5.0515549189392536E-2</v>
      </c>
      <c r="F350" s="94">
        <f t="shared" si="26"/>
        <v>5.0515549999999999E-2</v>
      </c>
      <c r="G350" s="45"/>
      <c r="H350" s="40"/>
      <c r="I350" s="40"/>
      <c r="J350" s="73">
        <f t="shared" si="23"/>
        <v>4.8120000000000003E-2</v>
      </c>
      <c r="K350" s="74">
        <f t="shared" si="24"/>
        <v>2.3955499999999963E-3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7">
        <v>8.7046022619255269E-3</v>
      </c>
      <c r="E351" s="94">
        <f t="shared" si="25"/>
        <v>4.5339999999999998E-2</v>
      </c>
      <c r="F351" s="94">
        <f t="shared" si="26"/>
        <v>4.5339999999999998E-2</v>
      </c>
      <c r="G351" s="45" t="s">
        <v>249</v>
      </c>
      <c r="H351" s="40"/>
      <c r="I351" s="40"/>
      <c r="J351" s="73">
        <f t="shared" si="23"/>
        <v>8.7046022619255269E-3</v>
      </c>
      <c r="K351" s="74">
        <f t="shared" si="24"/>
        <v>3.663539773807447E-2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7">
        <v>4.0905771264867226E-2</v>
      </c>
      <c r="E352" s="94">
        <f t="shared" si="25"/>
        <v>4.5339999999999998E-2</v>
      </c>
      <c r="F352" s="94">
        <f t="shared" si="26"/>
        <v>4.5339999999999998E-2</v>
      </c>
      <c r="G352" s="82"/>
      <c r="H352" s="40"/>
      <c r="I352" s="40"/>
      <c r="J352" s="73">
        <f t="shared" si="23"/>
        <v>4.0905771264867226E-2</v>
      </c>
      <c r="K352" s="74">
        <f t="shared" si="24"/>
        <v>4.4342287351327725E-3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7">
        <v>4.0905771264867226E-2</v>
      </c>
      <c r="E353" s="94">
        <f t="shared" si="25"/>
        <v>4.5339999999999998E-2</v>
      </c>
      <c r="F353" s="94">
        <f t="shared" si="26"/>
        <v>4.5339999999999998E-2</v>
      </c>
      <c r="G353" s="82"/>
      <c r="H353" s="40"/>
      <c r="I353" s="40"/>
      <c r="J353" s="73">
        <f t="shared" si="23"/>
        <v>4.0905771264867226E-2</v>
      </c>
      <c r="K353" s="74">
        <f t="shared" si="24"/>
        <v>4.4342287351327725E-3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7">
        <v>3.3706431314436736E-2</v>
      </c>
      <c r="E354" s="94">
        <f t="shared" si="25"/>
        <v>5.0515549189392536E-2</v>
      </c>
      <c r="F354" s="94">
        <f t="shared" si="26"/>
        <v>5.0515549999999999E-2</v>
      </c>
      <c r="G354" s="45" t="s">
        <v>249</v>
      </c>
      <c r="H354" s="40"/>
      <c r="I354" s="40"/>
      <c r="J354" s="73">
        <f t="shared" si="23"/>
        <v>3.3706431314436736E-2</v>
      </c>
      <c r="K354" s="74">
        <f t="shared" si="24"/>
        <v>1.6809118685563264E-2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7">
        <v>5.3550222820383596E-2</v>
      </c>
      <c r="E355" s="94">
        <f t="shared" si="25"/>
        <v>5.3733630573315025E-2</v>
      </c>
      <c r="F355" s="94">
        <f t="shared" si="26"/>
        <v>5.3733629999999998E-2</v>
      </c>
      <c r="G355" s="82"/>
      <c r="H355" s="40"/>
      <c r="I355" s="40"/>
      <c r="J355" s="73">
        <f t="shared" si="23"/>
        <v>5.3550222820383596E-2</v>
      </c>
      <c r="K355" s="74">
        <f t="shared" si="24"/>
        <v>1.8340717961640163E-4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7">
        <v>5.3550222820383596E-2</v>
      </c>
      <c r="E356" s="94">
        <f t="shared" si="25"/>
        <v>5.3733630573315025E-2</v>
      </c>
      <c r="F356" s="94">
        <f t="shared" si="26"/>
        <v>5.3733629999999998E-2</v>
      </c>
      <c r="G356" s="82"/>
      <c r="H356" s="40"/>
      <c r="I356" s="40"/>
      <c r="J356" s="73">
        <f t="shared" si="23"/>
        <v>5.3550222820383596E-2</v>
      </c>
      <c r="K356" s="74">
        <f t="shared" si="24"/>
        <v>1.8340717961640163E-4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7">
        <v>5.3550222820383596E-2</v>
      </c>
      <c r="E357" s="94">
        <f t="shared" si="25"/>
        <v>5.3733630573315025E-2</v>
      </c>
      <c r="F357" s="94">
        <f t="shared" si="26"/>
        <v>5.3733629999999998E-2</v>
      </c>
      <c r="G357" s="82"/>
      <c r="H357" s="40"/>
      <c r="I357" s="40"/>
      <c r="J357" s="73">
        <f t="shared" si="23"/>
        <v>5.3550222820383596E-2</v>
      </c>
      <c r="K357" s="74">
        <f t="shared" si="24"/>
        <v>1.8340717961640163E-4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7">
        <v>1.6350727894583653E-2</v>
      </c>
      <c r="E358" s="94">
        <f t="shared" si="25"/>
        <v>2.6692338319638544E-2</v>
      </c>
      <c r="F358" s="94">
        <f t="shared" si="26"/>
        <v>2.6692339999999998E-2</v>
      </c>
      <c r="G358" s="45"/>
      <c r="H358" s="40"/>
      <c r="I358" s="40"/>
      <c r="J358" s="73">
        <f t="shared" si="23"/>
        <v>1.6350727894583653E-2</v>
      </c>
      <c r="K358" s="74">
        <f t="shared" si="24"/>
        <v>1.0341612105416346E-2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7">
        <v>3.3706431314436736E-2</v>
      </c>
      <c r="E359" s="94">
        <f t="shared" si="25"/>
        <v>5.0515549189392536E-2</v>
      </c>
      <c r="F359" s="94">
        <f t="shared" si="26"/>
        <v>5.0515549999999999E-2</v>
      </c>
      <c r="G359" s="45" t="s">
        <v>249</v>
      </c>
      <c r="H359" s="40"/>
      <c r="I359" s="40"/>
      <c r="J359" s="73">
        <f t="shared" si="23"/>
        <v>3.3706431314436736E-2</v>
      </c>
      <c r="K359" s="74">
        <f t="shared" si="24"/>
        <v>1.6809118685563264E-2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7">
        <v>9.6186409296670453E-2</v>
      </c>
      <c r="E360" s="94">
        <f t="shared" si="25"/>
        <v>9.7399091565686255E-2</v>
      </c>
      <c r="F360" s="94">
        <f t="shared" si="26"/>
        <v>9.7399089999999994E-2</v>
      </c>
      <c r="G360" s="82"/>
      <c r="H360" s="40"/>
      <c r="I360" s="40"/>
      <c r="J360" s="73">
        <f t="shared" si="23"/>
        <v>9.6186409296670453E-2</v>
      </c>
      <c r="K360" s="74">
        <f t="shared" si="24"/>
        <v>1.2126807033295411E-3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7">
        <v>1.1283036060223598E-2</v>
      </c>
      <c r="E361" s="94">
        <f t="shared" si="25"/>
        <v>4.5339999999999998E-2</v>
      </c>
      <c r="F361" s="94">
        <f t="shared" si="26"/>
        <v>4.5339999999999998E-2</v>
      </c>
      <c r="G361" s="45" t="s">
        <v>249</v>
      </c>
      <c r="H361" s="40"/>
      <c r="I361" s="40"/>
      <c r="J361" s="73">
        <f t="shared" si="23"/>
        <v>1.1283036060223598E-2</v>
      </c>
      <c r="K361" s="74">
        <f t="shared" si="24"/>
        <v>3.4056963939776398E-2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7">
        <v>3.109580471268486E-2</v>
      </c>
      <c r="E362" s="94">
        <f t="shared" si="25"/>
        <v>5.0515549189392536E-2</v>
      </c>
      <c r="F362" s="94">
        <f t="shared" si="26"/>
        <v>5.0515549999999999E-2</v>
      </c>
      <c r="G362" s="45" t="s">
        <v>249</v>
      </c>
      <c r="H362" s="40"/>
      <c r="I362" s="40"/>
      <c r="J362" s="73">
        <f t="shared" si="23"/>
        <v>3.109580471268486E-2</v>
      </c>
      <c r="K362" s="74">
        <f t="shared" si="24"/>
        <v>1.9419745287315139E-2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7">
        <v>3.109580471268486E-2</v>
      </c>
      <c r="E363" s="94">
        <f t="shared" si="25"/>
        <v>5.0515549189392536E-2</v>
      </c>
      <c r="F363" s="94">
        <f t="shared" si="26"/>
        <v>5.0515549999999999E-2</v>
      </c>
      <c r="G363" s="45" t="s">
        <v>249</v>
      </c>
      <c r="H363" s="40"/>
      <c r="I363" s="40"/>
      <c r="J363" s="73">
        <f t="shared" si="23"/>
        <v>3.109580471268486E-2</v>
      </c>
      <c r="K363" s="74">
        <f t="shared" si="24"/>
        <v>1.9419745287315139E-2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7">
        <v>3.109580471268486E-2</v>
      </c>
      <c r="E364" s="94">
        <f t="shared" si="25"/>
        <v>5.0515549189392536E-2</v>
      </c>
      <c r="F364" s="94">
        <f t="shared" si="26"/>
        <v>5.0515549999999999E-2</v>
      </c>
      <c r="G364" s="45" t="s">
        <v>249</v>
      </c>
      <c r="H364" s="40"/>
      <c r="I364" s="40"/>
      <c r="J364" s="73">
        <f t="shared" si="23"/>
        <v>3.109580471268486E-2</v>
      </c>
      <c r="K364" s="74">
        <f t="shared" si="24"/>
        <v>1.9419745287315139E-2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7">
        <v>3.109580471268486E-2</v>
      </c>
      <c r="E365" s="94">
        <f t="shared" si="25"/>
        <v>5.0515549189392536E-2</v>
      </c>
      <c r="F365" s="94">
        <f t="shared" si="26"/>
        <v>5.0515549999999999E-2</v>
      </c>
      <c r="G365" s="45" t="s">
        <v>249</v>
      </c>
      <c r="H365" s="40"/>
      <c r="I365" s="40"/>
      <c r="J365" s="73">
        <f t="shared" si="23"/>
        <v>3.109580471268486E-2</v>
      </c>
      <c r="K365" s="74">
        <f t="shared" si="24"/>
        <v>1.9419745287315139E-2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7">
        <v>3.109580471268486E-2</v>
      </c>
      <c r="E366" s="94">
        <f t="shared" si="25"/>
        <v>5.0515549189392536E-2</v>
      </c>
      <c r="F366" s="94">
        <f t="shared" si="26"/>
        <v>5.0515549999999999E-2</v>
      </c>
      <c r="G366" s="45" t="s">
        <v>249</v>
      </c>
      <c r="H366" s="40"/>
      <c r="I366" s="40"/>
      <c r="J366" s="73">
        <f t="shared" si="23"/>
        <v>3.109580471268486E-2</v>
      </c>
      <c r="K366" s="74">
        <f t="shared" si="24"/>
        <v>1.9419745287315139E-2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7">
        <v>3.109580471268486E-2</v>
      </c>
      <c r="E367" s="94">
        <f t="shared" si="25"/>
        <v>5.0515549189392536E-2</v>
      </c>
      <c r="F367" s="94">
        <f t="shared" si="26"/>
        <v>5.0515549999999999E-2</v>
      </c>
      <c r="G367" s="45" t="s">
        <v>249</v>
      </c>
      <c r="H367" s="40"/>
      <c r="I367" s="40"/>
      <c r="J367" s="73">
        <f t="shared" si="23"/>
        <v>3.109580471268486E-2</v>
      </c>
      <c r="K367" s="74">
        <f t="shared" si="24"/>
        <v>1.9419745287315139E-2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7">
        <v>3.109580471268486E-2</v>
      </c>
      <c r="E368" s="94">
        <f t="shared" si="25"/>
        <v>5.0515549189392536E-2</v>
      </c>
      <c r="F368" s="94">
        <f t="shared" si="26"/>
        <v>5.0515549999999999E-2</v>
      </c>
      <c r="G368" s="45" t="s">
        <v>249</v>
      </c>
      <c r="H368" s="40"/>
      <c r="I368" s="40"/>
      <c r="J368" s="73">
        <f t="shared" si="23"/>
        <v>3.109580471268486E-2</v>
      </c>
      <c r="K368" s="74">
        <f t="shared" si="24"/>
        <v>1.9419745287315139E-2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7">
        <v>3.109580471268486E-2</v>
      </c>
      <c r="E369" s="94">
        <f t="shared" si="25"/>
        <v>5.0515549189392536E-2</v>
      </c>
      <c r="F369" s="94">
        <f t="shared" si="26"/>
        <v>5.0515549999999999E-2</v>
      </c>
      <c r="G369" s="45" t="s">
        <v>249</v>
      </c>
      <c r="H369" s="40"/>
      <c r="I369" s="40"/>
      <c r="J369" s="73">
        <f t="shared" si="23"/>
        <v>3.109580471268486E-2</v>
      </c>
      <c r="K369" s="74">
        <f t="shared" si="24"/>
        <v>1.9419745287315139E-2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7">
        <v>3.109580471268486E-2</v>
      </c>
      <c r="E370" s="94">
        <f t="shared" si="25"/>
        <v>5.0515549189392536E-2</v>
      </c>
      <c r="F370" s="94">
        <f t="shared" si="26"/>
        <v>5.0515549999999999E-2</v>
      </c>
      <c r="G370" s="45" t="s">
        <v>249</v>
      </c>
      <c r="H370" s="40"/>
      <c r="I370" s="40"/>
      <c r="J370" s="73">
        <f t="shared" si="23"/>
        <v>3.109580471268486E-2</v>
      </c>
      <c r="K370" s="74">
        <f t="shared" si="24"/>
        <v>1.9419745287315139E-2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7">
        <v>3.109580471268486E-2</v>
      </c>
      <c r="E371" s="94">
        <f t="shared" si="25"/>
        <v>5.0515549189392536E-2</v>
      </c>
      <c r="F371" s="94">
        <f t="shared" si="26"/>
        <v>5.0515549999999999E-2</v>
      </c>
      <c r="G371" s="45" t="s">
        <v>249</v>
      </c>
      <c r="H371" s="40"/>
      <c r="I371" s="40"/>
      <c r="J371" s="73">
        <f t="shared" si="23"/>
        <v>3.109580471268486E-2</v>
      </c>
      <c r="K371" s="74">
        <f t="shared" si="24"/>
        <v>1.9419745287315139E-2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7">
        <v>3.109580471268486E-2</v>
      </c>
      <c r="E372" s="94">
        <f t="shared" si="25"/>
        <v>5.0515549189392536E-2</v>
      </c>
      <c r="F372" s="94">
        <f t="shared" si="26"/>
        <v>5.0515549999999999E-2</v>
      </c>
      <c r="G372" s="45" t="s">
        <v>249</v>
      </c>
      <c r="H372" s="40"/>
      <c r="I372" s="40"/>
      <c r="J372" s="73">
        <f t="shared" si="23"/>
        <v>3.109580471268486E-2</v>
      </c>
      <c r="K372" s="74">
        <f t="shared" si="24"/>
        <v>1.9419745287315139E-2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7">
        <v>3.109580471268486E-2</v>
      </c>
      <c r="E373" s="94">
        <f t="shared" si="25"/>
        <v>5.0515549189392536E-2</v>
      </c>
      <c r="F373" s="94">
        <f t="shared" si="26"/>
        <v>5.0515549999999999E-2</v>
      </c>
      <c r="G373" s="45" t="s">
        <v>249</v>
      </c>
      <c r="H373" s="40"/>
      <c r="I373" s="40"/>
      <c r="J373" s="73">
        <f t="shared" si="23"/>
        <v>3.109580471268486E-2</v>
      </c>
      <c r="K373" s="74">
        <f t="shared" si="24"/>
        <v>1.9419745287315139E-2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7">
        <v>3.109580471268486E-2</v>
      </c>
      <c r="E374" s="94">
        <f t="shared" si="25"/>
        <v>5.0515549189392536E-2</v>
      </c>
      <c r="F374" s="94">
        <f t="shared" si="26"/>
        <v>5.0515549999999999E-2</v>
      </c>
      <c r="G374" s="45" t="s">
        <v>249</v>
      </c>
      <c r="H374" s="40"/>
      <c r="I374" s="40"/>
      <c r="J374" s="73">
        <f t="shared" si="23"/>
        <v>3.109580471268486E-2</v>
      </c>
      <c r="K374" s="74">
        <f t="shared" si="24"/>
        <v>1.9419745287315139E-2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7">
        <v>3.109580471268486E-2</v>
      </c>
      <c r="E375" s="94">
        <f t="shared" si="25"/>
        <v>5.0515549189392536E-2</v>
      </c>
      <c r="F375" s="94">
        <f t="shared" si="26"/>
        <v>5.0515549999999999E-2</v>
      </c>
      <c r="G375" s="45" t="s">
        <v>249</v>
      </c>
      <c r="H375" s="40"/>
      <c r="I375" s="40"/>
      <c r="J375" s="73">
        <f t="shared" si="23"/>
        <v>3.109580471268486E-2</v>
      </c>
      <c r="K375" s="74">
        <f t="shared" si="24"/>
        <v>1.9419745287315139E-2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7">
        <v>3.109580471268486E-2</v>
      </c>
      <c r="E376" s="94">
        <f t="shared" si="25"/>
        <v>5.0515549189392536E-2</v>
      </c>
      <c r="F376" s="94">
        <f t="shared" si="26"/>
        <v>5.0515549999999999E-2</v>
      </c>
      <c r="G376" s="45" t="s">
        <v>249</v>
      </c>
      <c r="H376" s="40"/>
      <c r="I376" s="40"/>
      <c r="J376" s="73">
        <f t="shared" si="23"/>
        <v>3.109580471268486E-2</v>
      </c>
      <c r="K376" s="74">
        <f t="shared" si="24"/>
        <v>1.9419745287315139E-2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7">
        <v>3.109580471268486E-2</v>
      </c>
      <c r="E377" s="94">
        <f t="shared" si="25"/>
        <v>5.0515549189392536E-2</v>
      </c>
      <c r="F377" s="94">
        <f t="shared" si="26"/>
        <v>5.0515549999999999E-2</v>
      </c>
      <c r="G377" s="45" t="s">
        <v>249</v>
      </c>
      <c r="H377" s="40"/>
      <c r="I377" s="40"/>
      <c r="J377" s="73">
        <f t="shared" si="23"/>
        <v>3.109580471268486E-2</v>
      </c>
      <c r="K377" s="74">
        <f t="shared" si="24"/>
        <v>1.9419745287315139E-2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7">
        <v>3.109580471268486E-2</v>
      </c>
      <c r="E378" s="94">
        <f t="shared" si="25"/>
        <v>5.0515549189392536E-2</v>
      </c>
      <c r="F378" s="94">
        <f t="shared" si="26"/>
        <v>5.0515549999999999E-2</v>
      </c>
      <c r="G378" s="45" t="s">
        <v>249</v>
      </c>
      <c r="H378" s="40"/>
      <c r="I378" s="40"/>
      <c r="J378" s="73">
        <f t="shared" si="23"/>
        <v>3.109580471268486E-2</v>
      </c>
      <c r="K378" s="74">
        <f t="shared" si="24"/>
        <v>1.9419745287315139E-2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7">
        <v>3.109580471268486E-2</v>
      </c>
      <c r="E379" s="94">
        <f t="shared" si="25"/>
        <v>5.0515549189392536E-2</v>
      </c>
      <c r="F379" s="94">
        <f t="shared" si="26"/>
        <v>5.0515549999999999E-2</v>
      </c>
      <c r="G379" s="45" t="s">
        <v>249</v>
      </c>
      <c r="H379" s="40"/>
      <c r="I379" s="40"/>
      <c r="J379" s="73">
        <f t="shared" si="23"/>
        <v>3.109580471268486E-2</v>
      </c>
      <c r="K379" s="74">
        <f t="shared" si="24"/>
        <v>1.9419745287315139E-2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7">
        <v>5.3550222820383596E-2</v>
      </c>
      <c r="E380" s="94">
        <f t="shared" si="25"/>
        <v>5.3733630573315025E-2</v>
      </c>
      <c r="F380" s="94">
        <f t="shared" si="26"/>
        <v>5.3733629999999998E-2</v>
      </c>
      <c r="G380" s="45"/>
      <c r="H380" s="40"/>
      <c r="I380" s="40"/>
      <c r="J380" s="73">
        <f t="shared" si="23"/>
        <v>5.3550222820383596E-2</v>
      </c>
      <c r="K380" s="74">
        <f t="shared" si="24"/>
        <v>1.8340717961640163E-4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7">
        <v>7.6508432919448503E-3</v>
      </c>
      <c r="E381" s="94">
        <f t="shared" si="25"/>
        <v>4.5339999999999998E-2</v>
      </c>
      <c r="F381" s="94">
        <f t="shared" si="26"/>
        <v>4.5339999999999998E-2</v>
      </c>
      <c r="G381" s="45" t="s">
        <v>249</v>
      </c>
      <c r="H381" s="40"/>
      <c r="I381" s="40"/>
      <c r="J381" s="73">
        <f t="shared" si="23"/>
        <v>7.6508432919448503E-3</v>
      </c>
      <c r="K381" s="74">
        <f t="shared" si="24"/>
        <v>3.7689156708055151E-2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7">
        <v>7.6508432919448503E-3</v>
      </c>
      <c r="E382" s="94">
        <f t="shared" si="25"/>
        <v>4.5339999999999998E-2</v>
      </c>
      <c r="F382" s="94">
        <f t="shared" si="26"/>
        <v>4.5339999999999998E-2</v>
      </c>
      <c r="G382" s="45" t="s">
        <v>249</v>
      </c>
      <c r="H382" s="40"/>
      <c r="I382" s="40"/>
      <c r="J382" s="73">
        <f t="shared" si="23"/>
        <v>7.6508432919448503E-3</v>
      </c>
      <c r="K382" s="74">
        <f t="shared" si="24"/>
        <v>3.7689156708055151E-2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7">
        <v>7.6508432919448503E-3</v>
      </c>
      <c r="E383" s="94">
        <f t="shared" si="25"/>
        <v>4.5339999999999998E-2</v>
      </c>
      <c r="F383" s="94">
        <f t="shared" si="26"/>
        <v>4.5339999999999998E-2</v>
      </c>
      <c r="G383" s="45" t="s">
        <v>249</v>
      </c>
      <c r="H383" s="40"/>
      <c r="I383" s="40"/>
      <c r="J383" s="73">
        <f t="shared" si="23"/>
        <v>7.6508432919448503E-3</v>
      </c>
      <c r="K383" s="74">
        <f t="shared" si="24"/>
        <v>3.7689156708055151E-2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7">
        <v>6.6024156608361041E-3</v>
      </c>
      <c r="E384" s="94">
        <f t="shared" si="25"/>
        <v>4.5339999999999998E-2</v>
      </c>
      <c r="F384" s="94">
        <f t="shared" si="26"/>
        <v>4.5339999999999998E-2</v>
      </c>
      <c r="G384" s="45" t="s">
        <v>249</v>
      </c>
      <c r="H384" s="40"/>
      <c r="I384" s="40"/>
      <c r="J384" s="73">
        <f t="shared" ref="J384:J447" si="27">+D384</f>
        <v>6.6024156608361041E-3</v>
      </c>
      <c r="K384" s="74">
        <f t="shared" ref="K384:K447" si="28">F384-J384</f>
        <v>3.8737584339163897E-2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7">
        <v>9.668409789975586E-3</v>
      </c>
      <c r="E385" s="94">
        <f t="shared" si="25"/>
        <v>4.5339999999999998E-2</v>
      </c>
      <c r="F385" s="94">
        <f t="shared" si="26"/>
        <v>4.5339999999999998E-2</v>
      </c>
      <c r="G385" s="45" t="s">
        <v>249</v>
      </c>
      <c r="H385" s="40"/>
      <c r="I385" s="40"/>
      <c r="J385" s="73">
        <f t="shared" si="27"/>
        <v>9.668409789975586E-3</v>
      </c>
      <c r="K385" s="74">
        <f t="shared" si="28"/>
        <v>3.5671590210024411E-2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7">
        <v>2.7049358380752137E-2</v>
      </c>
      <c r="E386" s="94">
        <f t="shared" si="25"/>
        <v>5.0515549189392536E-2</v>
      </c>
      <c r="F386" s="94">
        <f t="shared" si="26"/>
        <v>5.0515549999999999E-2</v>
      </c>
      <c r="G386" s="45" t="s">
        <v>249</v>
      </c>
      <c r="H386" s="40"/>
      <c r="I386" s="40"/>
      <c r="J386" s="73">
        <f t="shared" si="27"/>
        <v>2.7049358380752137E-2</v>
      </c>
      <c r="K386" s="74">
        <f t="shared" si="28"/>
        <v>2.3466191619247862E-2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7">
        <v>7.6508432919448503E-3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4.5339999999999998E-2</v>
      </c>
      <c r="F387" s="94">
        <f t="shared" ref="F387:F450" si="30">ROUND(E387,8)</f>
        <v>4.5339999999999998E-2</v>
      </c>
      <c r="G387" s="45" t="s">
        <v>249</v>
      </c>
      <c r="H387" s="40"/>
      <c r="I387" s="40"/>
      <c r="J387" s="73">
        <f t="shared" si="27"/>
        <v>7.6508432919448503E-3</v>
      </c>
      <c r="K387" s="74">
        <f t="shared" si="28"/>
        <v>3.7689156708055151E-2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7">
        <v>8.6755457830149842E-3</v>
      </c>
      <c r="E388" s="94">
        <f t="shared" si="29"/>
        <v>4.5339999999999998E-2</v>
      </c>
      <c r="F388" s="94">
        <f t="shared" si="30"/>
        <v>4.5339999999999998E-2</v>
      </c>
      <c r="G388" s="45" t="s">
        <v>249</v>
      </c>
      <c r="H388" s="40"/>
      <c r="I388" s="40"/>
      <c r="J388" s="73">
        <f t="shared" si="27"/>
        <v>8.6755457830149842E-3</v>
      </c>
      <c r="K388" s="74">
        <f t="shared" si="28"/>
        <v>3.6664454216985012E-2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7">
        <v>8.7046022619255269E-3</v>
      </c>
      <c r="E389" s="94">
        <f t="shared" si="29"/>
        <v>4.5339999999999998E-2</v>
      </c>
      <c r="F389" s="94">
        <f t="shared" si="30"/>
        <v>4.5339999999999998E-2</v>
      </c>
      <c r="G389" s="45" t="s">
        <v>249</v>
      </c>
      <c r="H389" s="40"/>
      <c r="I389" s="40"/>
      <c r="J389" s="73">
        <f t="shared" si="27"/>
        <v>8.7046022619255269E-3</v>
      </c>
      <c r="K389" s="74">
        <f t="shared" si="28"/>
        <v>3.663539773807447E-2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7">
        <v>6.0554825811873443E-2</v>
      </c>
      <c r="E390" s="94">
        <f t="shared" si="29"/>
        <v>7.2345580925167588E-2</v>
      </c>
      <c r="F390" s="94">
        <f t="shared" si="30"/>
        <v>7.2345580000000007E-2</v>
      </c>
      <c r="G390" s="45"/>
      <c r="H390" s="40"/>
      <c r="I390" s="40"/>
      <c r="J390" s="73">
        <f t="shared" si="27"/>
        <v>6.0554825811873443E-2</v>
      </c>
      <c r="K390" s="74">
        <f t="shared" si="28"/>
        <v>1.1790754188126563E-2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7">
        <v>7.9078227399275378E-3</v>
      </c>
      <c r="E391" s="94">
        <f t="shared" si="29"/>
        <v>4.5339999999999998E-2</v>
      </c>
      <c r="F391" s="94">
        <f t="shared" si="30"/>
        <v>4.5339999999999998E-2</v>
      </c>
      <c r="G391" s="45" t="s">
        <v>249</v>
      </c>
      <c r="H391" s="40"/>
      <c r="I391" s="40"/>
      <c r="J391" s="73">
        <f t="shared" si="27"/>
        <v>7.9078227399275378E-3</v>
      </c>
      <c r="K391" s="74">
        <f t="shared" si="28"/>
        <v>3.7432177260072461E-2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7">
        <v>2.6815803312954026E-2</v>
      </c>
      <c r="E392" s="94">
        <f t="shared" si="29"/>
        <v>5.0515549189392536E-2</v>
      </c>
      <c r="F392" s="94">
        <f t="shared" si="30"/>
        <v>5.0515549999999999E-2</v>
      </c>
      <c r="G392" s="45" t="s">
        <v>249</v>
      </c>
      <c r="H392" s="40"/>
      <c r="I392" s="40"/>
      <c r="J392" s="73">
        <f t="shared" si="27"/>
        <v>2.6815803312954026E-2</v>
      </c>
      <c r="K392" s="74">
        <f t="shared" si="28"/>
        <v>2.3699746687045973E-2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7">
        <v>1.3642591662327249E-2</v>
      </c>
      <c r="E393" s="94">
        <f t="shared" si="29"/>
        <v>4.5339999999999998E-2</v>
      </c>
      <c r="F393" s="94">
        <f t="shared" si="30"/>
        <v>4.5339999999999998E-2</v>
      </c>
      <c r="G393" s="45" t="s">
        <v>249</v>
      </c>
      <c r="H393" s="40"/>
      <c r="I393" s="40"/>
      <c r="J393" s="73">
        <f t="shared" si="27"/>
        <v>1.3642591662327249E-2</v>
      </c>
      <c r="K393" s="74">
        <f t="shared" si="28"/>
        <v>3.1697408337672747E-2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7">
        <v>9.4403025609596861E-3</v>
      </c>
      <c r="E394" s="94">
        <f t="shared" si="29"/>
        <v>4.5339999999999998E-2</v>
      </c>
      <c r="F394" s="94">
        <f t="shared" si="30"/>
        <v>4.5339999999999998E-2</v>
      </c>
      <c r="G394" s="45" t="s">
        <v>249</v>
      </c>
      <c r="H394" s="40"/>
      <c r="I394" s="40"/>
      <c r="J394" s="73">
        <f t="shared" si="27"/>
        <v>9.4403025609596861E-3</v>
      </c>
      <c r="K394" s="74">
        <f t="shared" si="28"/>
        <v>3.5899697439040312E-2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7">
        <v>1.624444858592488E-2</v>
      </c>
      <c r="E395" s="94">
        <f t="shared" si="29"/>
        <v>4.5339999999999998E-2</v>
      </c>
      <c r="F395" s="94">
        <f t="shared" si="30"/>
        <v>4.5339999999999998E-2</v>
      </c>
      <c r="G395" s="45" t="s">
        <v>249</v>
      </c>
      <c r="H395" s="40"/>
      <c r="I395" s="40"/>
      <c r="J395" s="73">
        <f t="shared" si="27"/>
        <v>1.624444858592488E-2</v>
      </c>
      <c r="K395" s="74">
        <f t="shared" si="28"/>
        <v>2.9095551414075119E-2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7">
        <v>5.4311008749258283E-3</v>
      </c>
      <c r="E396" s="94">
        <f t="shared" si="29"/>
        <v>4.5339999999999998E-2</v>
      </c>
      <c r="F396" s="94">
        <f t="shared" si="30"/>
        <v>4.5339999999999998E-2</v>
      </c>
      <c r="G396" s="45" t="s">
        <v>249</v>
      </c>
      <c r="H396" s="40"/>
      <c r="I396" s="40"/>
      <c r="J396" s="73">
        <f t="shared" si="27"/>
        <v>5.4311008749258283E-3</v>
      </c>
      <c r="K396" s="74">
        <f t="shared" si="28"/>
        <v>3.9908899125074171E-2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7">
        <v>6.0554825811873443E-2</v>
      </c>
      <c r="E397" s="94">
        <f t="shared" si="29"/>
        <v>7.2345580925167588E-2</v>
      </c>
      <c r="F397" s="94">
        <f t="shared" si="30"/>
        <v>7.2345580000000007E-2</v>
      </c>
      <c r="G397" s="45"/>
      <c r="H397" s="40"/>
      <c r="I397" s="40"/>
      <c r="J397" s="73">
        <f t="shared" si="27"/>
        <v>6.0554825811873443E-2</v>
      </c>
      <c r="K397" s="74">
        <f t="shared" si="28"/>
        <v>1.1790754188126563E-2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7">
        <v>1.3308908177196328E-2</v>
      </c>
      <c r="E398" s="94">
        <f t="shared" si="29"/>
        <v>4.5339999999999998E-2</v>
      </c>
      <c r="F398" s="94">
        <f t="shared" si="30"/>
        <v>4.5339999999999998E-2</v>
      </c>
      <c r="G398" s="45" t="s">
        <v>249</v>
      </c>
      <c r="H398" s="40"/>
      <c r="I398" s="40"/>
      <c r="J398" s="73">
        <f t="shared" si="27"/>
        <v>1.3308908177196328E-2</v>
      </c>
      <c r="K398" s="74">
        <f t="shared" si="28"/>
        <v>3.203109182280367E-2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7">
        <v>4.0472519874702746E-2</v>
      </c>
      <c r="E399" s="94">
        <f t="shared" si="29"/>
        <v>5.3733630573315025E-2</v>
      </c>
      <c r="F399" s="94">
        <f t="shared" si="30"/>
        <v>5.3733629999999998E-2</v>
      </c>
      <c r="G399" s="45" t="s">
        <v>249</v>
      </c>
      <c r="H399" s="40"/>
      <c r="I399" s="40"/>
      <c r="J399" s="73">
        <f t="shared" si="27"/>
        <v>4.0472519874702746E-2</v>
      </c>
      <c r="K399" s="74">
        <f t="shared" si="28"/>
        <v>1.3261110125297251E-2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7">
        <v>2.4476442265976762E-2</v>
      </c>
      <c r="E400" s="94">
        <f t="shared" si="29"/>
        <v>4.5339999999999998E-2</v>
      </c>
      <c r="F400" s="94">
        <f t="shared" si="30"/>
        <v>4.5339999999999998E-2</v>
      </c>
      <c r="G400" s="45" t="s">
        <v>249</v>
      </c>
      <c r="H400" s="40"/>
      <c r="I400" s="40"/>
      <c r="J400" s="73">
        <f t="shared" si="27"/>
        <v>2.4476442265976762E-2</v>
      </c>
      <c r="K400" s="74">
        <f t="shared" si="28"/>
        <v>2.0863557734023236E-2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7">
        <v>3.289215521502821E-2</v>
      </c>
      <c r="E401" s="94">
        <f t="shared" si="29"/>
        <v>3.8775924169895733E-2</v>
      </c>
      <c r="F401" s="94">
        <f t="shared" si="30"/>
        <v>3.8775919999999998E-2</v>
      </c>
      <c r="G401" s="45"/>
      <c r="H401" s="40"/>
      <c r="I401" s="40"/>
      <c r="J401" s="73">
        <f t="shared" si="27"/>
        <v>3.289215521502821E-2</v>
      </c>
      <c r="K401" s="74">
        <f t="shared" si="28"/>
        <v>5.8837647849717886E-3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7">
        <v>2.3713859801129437E-2</v>
      </c>
      <c r="E402" s="94">
        <f t="shared" si="29"/>
        <v>4.5339999999999998E-2</v>
      </c>
      <c r="F402" s="94">
        <f t="shared" si="30"/>
        <v>4.5339999999999998E-2</v>
      </c>
      <c r="G402" s="45" t="s">
        <v>249</v>
      </c>
      <c r="H402" s="40"/>
      <c r="I402" s="40"/>
      <c r="J402" s="73">
        <f t="shared" si="27"/>
        <v>2.3713859801129437E-2</v>
      </c>
      <c r="K402" s="74">
        <f t="shared" si="28"/>
        <v>2.1626140198870561E-2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7">
        <v>5.3287639380522316E-3</v>
      </c>
      <c r="E403" s="94">
        <f t="shared" si="29"/>
        <v>4.5339999999999998E-2</v>
      </c>
      <c r="F403" s="94">
        <f t="shared" si="30"/>
        <v>4.5339999999999998E-2</v>
      </c>
      <c r="G403" s="45" t="s">
        <v>249</v>
      </c>
      <c r="H403" s="40"/>
      <c r="I403" s="40"/>
      <c r="J403" s="73">
        <f t="shared" si="27"/>
        <v>5.3287639380522316E-3</v>
      </c>
      <c r="K403" s="74">
        <f t="shared" si="28"/>
        <v>4.0011236061947765E-2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7">
        <v>8.9468507676608213E-3</v>
      </c>
      <c r="E404" s="94">
        <f t="shared" si="29"/>
        <v>4.5339999999999998E-2</v>
      </c>
      <c r="F404" s="94">
        <f t="shared" si="30"/>
        <v>4.5339999999999998E-2</v>
      </c>
      <c r="G404" s="45" t="s">
        <v>249</v>
      </c>
      <c r="H404" s="40"/>
      <c r="I404" s="40"/>
      <c r="J404" s="73">
        <f t="shared" si="27"/>
        <v>8.9468507676608213E-3</v>
      </c>
      <c r="K404" s="74">
        <f t="shared" si="28"/>
        <v>3.6393149232339175E-2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7">
        <v>5.467468743782425E-3</v>
      </c>
      <c r="E405" s="94">
        <f t="shared" si="29"/>
        <v>4.5339999999999998E-2</v>
      </c>
      <c r="F405" s="94">
        <f t="shared" si="30"/>
        <v>4.5339999999999998E-2</v>
      </c>
      <c r="G405" s="45" t="s">
        <v>249</v>
      </c>
      <c r="H405" s="40"/>
      <c r="I405" s="40"/>
      <c r="J405" s="73">
        <f t="shared" si="27"/>
        <v>5.467468743782425E-3</v>
      </c>
      <c r="K405" s="74">
        <f t="shared" si="28"/>
        <v>3.9872531256217571E-2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7">
        <v>1.4378827551283105E-2</v>
      </c>
      <c r="E406" s="94">
        <f t="shared" si="29"/>
        <v>4.5339999999999998E-2</v>
      </c>
      <c r="F406" s="94">
        <f t="shared" si="30"/>
        <v>4.5339999999999998E-2</v>
      </c>
      <c r="G406" s="45" t="s">
        <v>249</v>
      </c>
      <c r="H406" s="40"/>
      <c r="I406" s="40"/>
      <c r="J406" s="73">
        <f t="shared" si="27"/>
        <v>1.4378827551283105E-2</v>
      </c>
      <c r="K406" s="74">
        <f t="shared" si="28"/>
        <v>3.0961172448716892E-2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7">
        <v>1.3446862449763822E-2</v>
      </c>
      <c r="E407" s="94">
        <f t="shared" si="29"/>
        <v>4.5339999999999998E-2</v>
      </c>
      <c r="F407" s="94">
        <f t="shared" si="30"/>
        <v>4.5339999999999998E-2</v>
      </c>
      <c r="G407" s="45" t="s">
        <v>249</v>
      </c>
      <c r="H407" s="40"/>
      <c r="I407" s="40"/>
      <c r="J407" s="73">
        <f t="shared" si="27"/>
        <v>1.3446862449763822E-2</v>
      </c>
      <c r="K407" s="74">
        <f t="shared" si="28"/>
        <v>3.1893137550236178E-2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7">
        <v>6.9040910722943175E-3</v>
      </c>
      <c r="E408" s="94">
        <f t="shared" si="29"/>
        <v>4.5339999999999998E-2</v>
      </c>
      <c r="F408" s="94">
        <f t="shared" si="30"/>
        <v>4.5339999999999998E-2</v>
      </c>
      <c r="G408" s="45" t="s">
        <v>249</v>
      </c>
      <c r="H408" s="40"/>
      <c r="I408" s="40"/>
      <c r="J408" s="73">
        <f t="shared" si="27"/>
        <v>6.9040910722943175E-3</v>
      </c>
      <c r="K408" s="74">
        <f t="shared" si="28"/>
        <v>3.8435908927705681E-2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8">
        <v>6.4082938579737873E-3</v>
      </c>
      <c r="E409" s="94">
        <f t="shared" si="29"/>
        <v>4.5339999999999998E-2</v>
      </c>
      <c r="F409" s="94">
        <f t="shared" si="30"/>
        <v>4.5339999999999998E-2</v>
      </c>
      <c r="G409" s="45" t="s">
        <v>249</v>
      </c>
      <c r="H409" s="40"/>
      <c r="I409" s="40"/>
      <c r="J409" s="73">
        <f t="shared" si="27"/>
        <v>6.4082938579737873E-3</v>
      </c>
      <c r="K409" s="74">
        <f t="shared" si="28"/>
        <v>3.8931706142026214E-2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8">
        <v>6.4270868085712579E-3</v>
      </c>
      <c r="E410" s="94">
        <f t="shared" si="29"/>
        <v>4.5339999999999998E-2</v>
      </c>
      <c r="F410" s="94">
        <f t="shared" si="30"/>
        <v>4.5339999999999998E-2</v>
      </c>
      <c r="G410" s="45" t="s">
        <v>249</v>
      </c>
      <c r="H410" s="40"/>
      <c r="I410" s="40"/>
      <c r="J410" s="73">
        <f t="shared" si="27"/>
        <v>6.4270868085712579E-3</v>
      </c>
      <c r="K410" s="74">
        <f t="shared" si="28"/>
        <v>3.8912913191428741E-2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8">
        <v>2.9246673512113214E-2</v>
      </c>
      <c r="E411" s="94">
        <f t="shared" si="29"/>
        <v>5.0515549189392536E-2</v>
      </c>
      <c r="F411" s="94">
        <f t="shared" si="30"/>
        <v>5.0515549999999999E-2</v>
      </c>
      <c r="G411" s="45" t="s">
        <v>249</v>
      </c>
      <c r="H411" s="40"/>
      <c r="I411" s="40"/>
      <c r="J411" s="73">
        <f t="shared" si="27"/>
        <v>2.9246673512113214E-2</v>
      </c>
      <c r="K411" s="74">
        <f t="shared" si="28"/>
        <v>2.1268876487886786E-2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8">
        <v>1.9277098958137655E-2</v>
      </c>
      <c r="E412" s="94">
        <f t="shared" si="29"/>
        <v>4.5339999999999998E-2</v>
      </c>
      <c r="F412" s="94">
        <f t="shared" si="30"/>
        <v>4.5339999999999998E-2</v>
      </c>
      <c r="G412" s="45" t="s">
        <v>249</v>
      </c>
      <c r="H412" s="40"/>
      <c r="I412" s="40"/>
      <c r="J412" s="73">
        <f t="shared" si="27"/>
        <v>1.9277098958137655E-2</v>
      </c>
      <c r="K412" s="74">
        <f t="shared" si="28"/>
        <v>2.6062901041862343E-2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8">
        <v>1.0970734094225927E-2</v>
      </c>
      <c r="E413" s="94">
        <f t="shared" si="29"/>
        <v>4.5339999999999998E-2</v>
      </c>
      <c r="F413" s="94">
        <f t="shared" si="30"/>
        <v>4.5339999999999998E-2</v>
      </c>
      <c r="G413" s="45" t="s">
        <v>249</v>
      </c>
      <c r="H413" s="40"/>
      <c r="I413" s="40"/>
      <c r="J413" s="73">
        <f t="shared" si="27"/>
        <v>1.0970734094225927E-2</v>
      </c>
      <c r="K413" s="74">
        <f t="shared" si="28"/>
        <v>3.436926590577407E-2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8">
        <v>2.557021613181475E-2</v>
      </c>
      <c r="E414" s="94">
        <f t="shared" si="29"/>
        <v>4.5339999999999998E-2</v>
      </c>
      <c r="F414" s="94">
        <f t="shared" si="30"/>
        <v>4.5339999999999998E-2</v>
      </c>
      <c r="G414" s="45" t="s">
        <v>249</v>
      </c>
      <c r="H414" s="40"/>
      <c r="I414" s="40"/>
      <c r="J414" s="73">
        <f t="shared" si="27"/>
        <v>2.557021613181475E-2</v>
      </c>
      <c r="K414" s="74">
        <f t="shared" si="28"/>
        <v>1.9769783868185248E-2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8">
        <v>7.0178209499884986E-2</v>
      </c>
      <c r="E415" s="94">
        <f t="shared" si="29"/>
        <v>7.2345580925167588E-2</v>
      </c>
      <c r="F415" s="94">
        <f t="shared" si="30"/>
        <v>7.2345580000000007E-2</v>
      </c>
      <c r="G415" s="45"/>
      <c r="H415" s="40"/>
      <c r="I415" s="40"/>
      <c r="J415" s="73">
        <f t="shared" si="27"/>
        <v>7.0178209499884986E-2</v>
      </c>
      <c r="K415" s="74">
        <f t="shared" si="28"/>
        <v>2.1673705001150206E-3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8">
        <v>2.7098314461865902E-2</v>
      </c>
      <c r="E416" s="94">
        <f t="shared" si="29"/>
        <v>3.8775924169895733E-2</v>
      </c>
      <c r="F416" s="94">
        <f t="shared" si="30"/>
        <v>3.8775919999999998E-2</v>
      </c>
      <c r="G416" s="45"/>
      <c r="H416" s="40"/>
      <c r="I416" s="40"/>
      <c r="J416" s="73">
        <f t="shared" si="27"/>
        <v>2.7098314461865902E-2</v>
      </c>
      <c r="K416" s="74">
        <f t="shared" si="28"/>
        <v>1.1677605538134097E-2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8">
        <v>1.1018523056777198E-2</v>
      </c>
      <c r="E417" s="94">
        <f t="shared" si="29"/>
        <v>4.5339999999999998E-2</v>
      </c>
      <c r="F417" s="94">
        <f t="shared" si="30"/>
        <v>4.5339999999999998E-2</v>
      </c>
      <c r="G417" s="45" t="s">
        <v>249</v>
      </c>
      <c r="H417" s="40"/>
      <c r="I417" s="40"/>
      <c r="J417" s="73">
        <f t="shared" si="27"/>
        <v>1.1018523056777198E-2</v>
      </c>
      <c r="K417" s="74">
        <f t="shared" si="28"/>
        <v>3.4321476943222802E-2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8">
        <v>9.5974341155335333E-2</v>
      </c>
      <c r="E418" s="94">
        <f t="shared" si="29"/>
        <v>9.7399091565686255E-2</v>
      </c>
      <c r="F418" s="94">
        <f t="shared" si="30"/>
        <v>9.7399089999999994E-2</v>
      </c>
      <c r="G418" s="45"/>
      <c r="H418" s="40"/>
      <c r="I418" s="40"/>
      <c r="J418" s="73">
        <f t="shared" si="27"/>
        <v>9.5974341155335333E-2</v>
      </c>
      <c r="K418" s="74">
        <f t="shared" si="28"/>
        <v>1.4247488446646611E-3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8">
        <v>4.9911712166375135E-3</v>
      </c>
      <c r="E419" s="94">
        <f t="shared" si="29"/>
        <v>4.5339999999999998E-2</v>
      </c>
      <c r="F419" s="94">
        <f t="shared" si="30"/>
        <v>4.5339999999999998E-2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4.0348828783362482E-2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8">
        <v>6.0554825811873443E-2</v>
      </c>
      <c r="E420" s="94">
        <f t="shared" si="29"/>
        <v>7.2345580925167588E-2</v>
      </c>
      <c r="F420" s="94">
        <f t="shared" si="30"/>
        <v>7.2345580000000007E-2</v>
      </c>
      <c r="G420" s="45"/>
      <c r="H420" s="40"/>
      <c r="I420" s="40"/>
      <c r="J420" s="73">
        <f t="shared" si="27"/>
        <v>6.0554825811873443E-2</v>
      </c>
      <c r="K420" s="74">
        <f t="shared" si="28"/>
        <v>1.1790754188126563E-2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8">
        <v>1.0670980191051015E-2</v>
      </c>
      <c r="E421" s="94">
        <f t="shared" si="29"/>
        <v>2.6692338319638544E-2</v>
      </c>
      <c r="F421" s="94">
        <f t="shared" si="30"/>
        <v>2.6692339999999998E-2</v>
      </c>
      <c r="G421" s="45"/>
      <c r="H421" s="40"/>
      <c r="I421" s="40"/>
      <c r="J421" s="73">
        <f t="shared" si="27"/>
        <v>1.0670980191051015E-2</v>
      </c>
      <c r="K421" s="74">
        <f t="shared" si="28"/>
        <v>1.6021359808948983E-2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8">
        <v>6.0554825811873443E-2</v>
      </c>
      <c r="E422" s="94">
        <f t="shared" si="29"/>
        <v>7.2345580925167588E-2</v>
      </c>
      <c r="F422" s="94">
        <f t="shared" si="30"/>
        <v>7.2345580000000007E-2</v>
      </c>
      <c r="G422" s="45"/>
      <c r="H422" s="40"/>
      <c r="I422" s="40"/>
      <c r="J422" s="73">
        <f t="shared" si="27"/>
        <v>6.0554825811873443E-2</v>
      </c>
      <c r="K422" s="74">
        <f t="shared" si="28"/>
        <v>1.1790754188126563E-2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8">
        <v>1.9277098958137655E-2</v>
      </c>
      <c r="E423" s="94">
        <f t="shared" si="29"/>
        <v>4.5339999999999998E-2</v>
      </c>
      <c r="F423" s="94">
        <f t="shared" si="30"/>
        <v>4.5339999999999998E-2</v>
      </c>
      <c r="G423" s="45" t="s">
        <v>249</v>
      </c>
      <c r="H423" s="40"/>
      <c r="I423" s="40"/>
      <c r="J423" s="73">
        <f t="shared" si="27"/>
        <v>1.9277098958137655E-2</v>
      </c>
      <c r="K423" s="74">
        <f t="shared" si="28"/>
        <v>2.6062901041862343E-2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7">
        <v>6.5368392691283975E-3</v>
      </c>
      <c r="E424" s="94">
        <f t="shared" si="29"/>
        <v>4.5339999999999998E-2</v>
      </c>
      <c r="F424" s="94">
        <f t="shared" si="30"/>
        <v>4.5339999999999998E-2</v>
      </c>
      <c r="G424" s="45" t="s">
        <v>249</v>
      </c>
      <c r="H424" s="40"/>
      <c r="I424" s="40"/>
      <c r="J424" s="73">
        <f t="shared" si="27"/>
        <v>6.5368392691283975E-3</v>
      </c>
      <c r="K424" s="74">
        <f t="shared" si="28"/>
        <v>3.8803160730871603E-2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7">
        <v>1.986848629889065E-2</v>
      </c>
      <c r="E425" s="94">
        <f t="shared" si="29"/>
        <v>4.5339999999999998E-2</v>
      </c>
      <c r="F425" s="94">
        <f t="shared" si="30"/>
        <v>4.5339999999999998E-2</v>
      </c>
      <c r="G425" s="45" t="s">
        <v>249</v>
      </c>
      <c r="H425" s="40"/>
      <c r="I425" s="40"/>
      <c r="J425" s="73">
        <f t="shared" si="27"/>
        <v>1.986848629889065E-2</v>
      </c>
      <c r="K425" s="74">
        <f t="shared" si="28"/>
        <v>2.5471513701109349E-2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7">
        <v>2.4047491201470986E-2</v>
      </c>
      <c r="E426" s="94">
        <f t="shared" si="29"/>
        <v>4.5339999999999998E-2</v>
      </c>
      <c r="F426" s="94">
        <f t="shared" si="30"/>
        <v>4.5339999999999998E-2</v>
      </c>
      <c r="G426" s="45" t="s">
        <v>249</v>
      </c>
      <c r="H426" s="40"/>
      <c r="I426" s="40"/>
      <c r="J426" s="73">
        <f t="shared" si="27"/>
        <v>2.4047491201470986E-2</v>
      </c>
      <c r="K426" s="74">
        <f t="shared" si="28"/>
        <v>2.1292508798529012E-2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8">
        <v>8.8489925727505952E-3</v>
      </c>
      <c r="E427" s="94">
        <f t="shared" si="29"/>
        <v>4.5339999999999998E-2</v>
      </c>
      <c r="F427" s="94">
        <f t="shared" si="30"/>
        <v>4.5339999999999998E-2</v>
      </c>
      <c r="G427" s="45" t="s">
        <v>249</v>
      </c>
      <c r="H427" s="40"/>
      <c r="I427" s="40"/>
      <c r="J427" s="73">
        <f t="shared" si="27"/>
        <v>8.8489925727505952E-3</v>
      </c>
      <c r="K427" s="74">
        <f t="shared" si="28"/>
        <v>3.6491007427249401E-2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8">
        <v>7.4578693181892759E-3</v>
      </c>
      <c r="E428" s="94">
        <f t="shared" si="29"/>
        <v>4.5339999999999998E-2</v>
      </c>
      <c r="F428" s="94">
        <f t="shared" si="30"/>
        <v>4.5339999999999998E-2</v>
      </c>
      <c r="G428" s="45" t="s">
        <v>249</v>
      </c>
      <c r="H428" s="40"/>
      <c r="I428" s="40"/>
      <c r="J428" s="73">
        <f t="shared" si="27"/>
        <v>7.4578693181892759E-3</v>
      </c>
      <c r="K428" s="74">
        <f t="shared" si="28"/>
        <v>3.7882130681810719E-2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8">
        <v>7.1476281644252413E-3</v>
      </c>
      <c r="E429" s="94">
        <f t="shared" si="29"/>
        <v>4.5339999999999998E-2</v>
      </c>
      <c r="F429" s="94">
        <f t="shared" si="30"/>
        <v>4.5339999999999998E-2</v>
      </c>
      <c r="G429" s="45" t="s">
        <v>249</v>
      </c>
      <c r="H429" s="40"/>
      <c r="I429" s="40"/>
      <c r="J429" s="73">
        <f t="shared" si="27"/>
        <v>7.1476281644252413E-3</v>
      </c>
      <c r="K429" s="74">
        <f t="shared" si="28"/>
        <v>3.8192371835574758E-2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8">
        <v>1.8199544847588421E-2</v>
      </c>
      <c r="E430" s="94">
        <f t="shared" si="29"/>
        <v>4.5339999999999998E-2</v>
      </c>
      <c r="F430" s="94">
        <f t="shared" si="30"/>
        <v>4.5339999999999998E-2</v>
      </c>
      <c r="G430" s="45" t="s">
        <v>249</v>
      </c>
      <c r="H430" s="40"/>
      <c r="I430" s="40"/>
      <c r="J430" s="73">
        <f t="shared" si="27"/>
        <v>1.8199544847588421E-2</v>
      </c>
      <c r="K430" s="74">
        <f t="shared" si="28"/>
        <v>2.7140455152411577E-2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8">
        <v>3.1314395419711767E-2</v>
      </c>
      <c r="E431" s="94">
        <f t="shared" si="29"/>
        <v>5.0515549189392536E-2</v>
      </c>
      <c r="F431" s="94">
        <f t="shared" si="30"/>
        <v>5.0515549999999999E-2</v>
      </c>
      <c r="G431" s="45" t="s">
        <v>249</v>
      </c>
      <c r="H431" s="40"/>
      <c r="I431" s="40"/>
      <c r="J431" s="73">
        <f t="shared" si="27"/>
        <v>3.1314395419711767E-2</v>
      </c>
      <c r="K431" s="74">
        <f t="shared" si="28"/>
        <v>1.9201154580288232E-2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8">
        <v>1.1099127957793622E-2</v>
      </c>
      <c r="E432" s="94">
        <f t="shared" si="29"/>
        <v>4.5339999999999998E-2</v>
      </c>
      <c r="F432" s="94">
        <f t="shared" si="30"/>
        <v>4.5339999999999998E-2</v>
      </c>
      <c r="G432" s="45" t="s">
        <v>249</v>
      </c>
      <c r="H432" s="40"/>
      <c r="I432" s="40"/>
      <c r="J432" s="73">
        <f t="shared" si="27"/>
        <v>1.1099127957793622E-2</v>
      </c>
      <c r="K432" s="74">
        <f t="shared" si="28"/>
        <v>3.4240872042206376E-2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8">
        <v>9.7411347981889735E-3</v>
      </c>
      <c r="E433" s="94">
        <f t="shared" si="29"/>
        <v>4.5339999999999998E-2</v>
      </c>
      <c r="F433" s="94">
        <f t="shared" si="30"/>
        <v>4.5339999999999998E-2</v>
      </c>
      <c r="G433" s="45" t="s">
        <v>249</v>
      </c>
      <c r="H433" s="40"/>
      <c r="I433" s="40"/>
      <c r="J433" s="73">
        <f t="shared" si="27"/>
        <v>9.7411347981889735E-3</v>
      </c>
      <c r="K433" s="74">
        <f t="shared" si="28"/>
        <v>3.5598865201811027E-2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8">
        <v>1.1099127957793622E-2</v>
      </c>
      <c r="E434" s="94">
        <f t="shared" si="29"/>
        <v>4.5339999999999998E-2</v>
      </c>
      <c r="F434" s="94">
        <f t="shared" si="30"/>
        <v>4.5339999999999998E-2</v>
      </c>
      <c r="G434" s="45" t="s">
        <v>249</v>
      </c>
      <c r="H434" s="40"/>
      <c r="I434" s="40"/>
      <c r="J434" s="73">
        <f t="shared" si="27"/>
        <v>1.1099127957793622E-2</v>
      </c>
      <c r="K434" s="74">
        <f t="shared" si="28"/>
        <v>3.4240872042206376E-2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8">
        <v>1.5064012541515669E-2</v>
      </c>
      <c r="E435" s="94">
        <f t="shared" si="29"/>
        <v>4.5339999999999998E-2</v>
      </c>
      <c r="F435" s="94">
        <f t="shared" si="30"/>
        <v>4.5339999999999998E-2</v>
      </c>
      <c r="G435" s="45" t="s">
        <v>249</v>
      </c>
      <c r="H435" s="40"/>
      <c r="I435" s="40"/>
      <c r="J435" s="73">
        <f t="shared" si="27"/>
        <v>1.5064012541515669E-2</v>
      </c>
      <c r="K435" s="74">
        <f t="shared" si="28"/>
        <v>3.0275987458484331E-2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8">
        <v>1.1099127957793622E-2</v>
      </c>
      <c r="E436" s="94">
        <f t="shared" si="29"/>
        <v>4.5339999999999998E-2</v>
      </c>
      <c r="F436" s="94">
        <f t="shared" si="30"/>
        <v>4.5339999999999998E-2</v>
      </c>
      <c r="G436" s="45" t="s">
        <v>249</v>
      </c>
      <c r="H436" s="40"/>
      <c r="I436" s="40"/>
      <c r="J436" s="73">
        <f t="shared" si="27"/>
        <v>1.1099127957793622E-2</v>
      </c>
      <c r="K436" s="74">
        <f t="shared" si="28"/>
        <v>3.4240872042206376E-2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8">
        <v>1.9277098958137655E-2</v>
      </c>
      <c r="E437" s="94">
        <f t="shared" si="29"/>
        <v>4.5339999999999998E-2</v>
      </c>
      <c r="F437" s="94">
        <f t="shared" si="30"/>
        <v>4.5339999999999998E-2</v>
      </c>
      <c r="G437" s="45" t="s">
        <v>249</v>
      </c>
      <c r="H437" s="40"/>
      <c r="I437" s="40"/>
      <c r="J437" s="73">
        <f t="shared" si="27"/>
        <v>1.9277098958137655E-2</v>
      </c>
      <c r="K437" s="74">
        <f t="shared" si="28"/>
        <v>2.6062901041862343E-2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8">
        <v>2.3687295049446531E-2</v>
      </c>
      <c r="E438" s="94">
        <f t="shared" si="29"/>
        <v>4.5339999999999998E-2</v>
      </c>
      <c r="F438" s="94">
        <f t="shared" si="30"/>
        <v>4.5339999999999998E-2</v>
      </c>
      <c r="G438" s="45" t="s">
        <v>249</v>
      </c>
      <c r="H438" s="40"/>
      <c r="I438" s="40"/>
      <c r="J438" s="73">
        <f t="shared" si="27"/>
        <v>2.3687295049446531E-2</v>
      </c>
      <c r="K438" s="74">
        <f t="shared" si="28"/>
        <v>2.1652704950553468E-2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8">
        <v>3.0047803860040408E-2</v>
      </c>
      <c r="E439" s="94">
        <f t="shared" si="29"/>
        <v>5.0515549189392536E-2</v>
      </c>
      <c r="F439" s="94">
        <f t="shared" si="30"/>
        <v>5.0515549999999999E-2</v>
      </c>
      <c r="G439" s="45" t="s">
        <v>249</v>
      </c>
      <c r="H439" s="40"/>
      <c r="I439" s="40"/>
      <c r="J439" s="73">
        <f t="shared" si="27"/>
        <v>3.0047803860040408E-2</v>
      </c>
      <c r="K439" s="74">
        <f t="shared" si="28"/>
        <v>2.0467746139959591E-2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8">
        <v>3.164269622109793E-2</v>
      </c>
      <c r="E440" s="94">
        <f t="shared" si="29"/>
        <v>5.0515549189392536E-2</v>
      </c>
      <c r="F440" s="94">
        <f t="shared" si="30"/>
        <v>5.0515549999999999E-2</v>
      </c>
      <c r="G440" s="45" t="s">
        <v>249</v>
      </c>
      <c r="H440" s="40"/>
      <c r="I440" s="40"/>
      <c r="J440" s="73">
        <f t="shared" si="27"/>
        <v>3.164269622109793E-2</v>
      </c>
      <c r="K440" s="74">
        <f t="shared" si="28"/>
        <v>1.887285377890207E-2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8">
        <v>8.6586244158772641E-2</v>
      </c>
      <c r="E441" s="94">
        <f t="shared" si="29"/>
        <v>0.11559686983741445</v>
      </c>
      <c r="F441" s="94">
        <f t="shared" si="30"/>
        <v>0.11559687</v>
      </c>
      <c r="G441" s="45" t="s">
        <v>249</v>
      </c>
      <c r="H441" s="40"/>
      <c r="I441" s="40"/>
      <c r="J441" s="73">
        <f t="shared" si="27"/>
        <v>8.6586244158772641E-2</v>
      </c>
      <c r="K441" s="74">
        <f t="shared" si="28"/>
        <v>2.9010625841227364E-2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8">
        <v>1.8911078874881995E-2</v>
      </c>
      <c r="E442" s="94">
        <f t="shared" si="29"/>
        <v>4.5339999999999998E-2</v>
      </c>
      <c r="F442" s="94">
        <f t="shared" si="30"/>
        <v>4.5339999999999998E-2</v>
      </c>
      <c r="G442" s="45" t="s">
        <v>249</v>
      </c>
      <c r="H442" s="40"/>
      <c r="I442" s="40"/>
      <c r="J442" s="73">
        <f t="shared" si="27"/>
        <v>1.8911078874881995E-2</v>
      </c>
      <c r="K442" s="74">
        <f t="shared" si="28"/>
        <v>2.6428921125118004E-2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8">
        <v>1.8354782645472321E-2</v>
      </c>
      <c r="E443" s="94">
        <f t="shared" si="29"/>
        <v>4.5339999999999998E-2</v>
      </c>
      <c r="F443" s="94">
        <f t="shared" si="30"/>
        <v>4.5339999999999998E-2</v>
      </c>
      <c r="G443" s="45" t="s">
        <v>249</v>
      </c>
      <c r="H443" s="40"/>
      <c r="I443" s="40"/>
      <c r="J443" s="73">
        <f t="shared" si="27"/>
        <v>1.8354782645472321E-2</v>
      </c>
      <c r="K443" s="74">
        <f t="shared" si="28"/>
        <v>2.6985217354527677E-2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8">
        <v>5.2538113263482953E-3</v>
      </c>
      <c r="E444" s="94">
        <f t="shared" si="29"/>
        <v>4.5339999999999998E-2</v>
      </c>
      <c r="F444" s="94">
        <f t="shared" si="30"/>
        <v>4.5339999999999998E-2</v>
      </c>
      <c r="G444" s="45" t="s">
        <v>249</v>
      </c>
      <c r="H444" s="40"/>
      <c r="I444" s="40"/>
      <c r="J444" s="73">
        <f t="shared" si="27"/>
        <v>5.2538113263482953E-3</v>
      </c>
      <c r="K444" s="74">
        <f t="shared" si="28"/>
        <v>4.0086188673651706E-2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8">
        <v>1.0548353264200382E-2</v>
      </c>
      <c r="E445" s="94">
        <f t="shared" si="29"/>
        <v>4.5339999999999998E-2</v>
      </c>
      <c r="F445" s="94">
        <f t="shared" si="30"/>
        <v>4.5339999999999998E-2</v>
      </c>
      <c r="G445" s="45" t="s">
        <v>249</v>
      </c>
      <c r="H445" s="40"/>
      <c r="I445" s="40"/>
      <c r="J445" s="73">
        <f t="shared" si="27"/>
        <v>1.0548353264200382E-2</v>
      </c>
      <c r="K445" s="74">
        <f t="shared" si="28"/>
        <v>3.4791646735799618E-2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8">
        <v>7.5927487274203608E-3</v>
      </c>
      <c r="E446" s="94">
        <f t="shared" si="29"/>
        <v>4.5339999999999998E-2</v>
      </c>
      <c r="F446" s="94">
        <f t="shared" si="30"/>
        <v>4.5339999999999998E-2</v>
      </c>
      <c r="G446" s="45" t="s">
        <v>249</v>
      </c>
      <c r="H446" s="40"/>
      <c r="I446" s="40"/>
      <c r="J446" s="73">
        <f t="shared" si="27"/>
        <v>7.5927487274203608E-3</v>
      </c>
      <c r="K446" s="74">
        <f t="shared" si="28"/>
        <v>3.7747251272579635E-2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8">
        <v>3.3984572166289445E-2</v>
      </c>
      <c r="E447" s="94">
        <f t="shared" si="29"/>
        <v>5.0515549189392536E-2</v>
      </c>
      <c r="F447" s="94">
        <f t="shared" si="30"/>
        <v>5.0515549999999999E-2</v>
      </c>
      <c r="G447" s="45" t="s">
        <v>249</v>
      </c>
      <c r="H447" s="40"/>
      <c r="I447" s="40"/>
      <c r="J447" s="73">
        <f t="shared" si="27"/>
        <v>3.3984572166289445E-2</v>
      </c>
      <c r="K447" s="74">
        <f t="shared" si="28"/>
        <v>1.6530977833710554E-2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8">
        <v>6.1478486769732554E-2</v>
      </c>
      <c r="E448" s="94">
        <f t="shared" si="29"/>
        <v>9.7399091565686255E-2</v>
      </c>
      <c r="F448" s="94">
        <f t="shared" si="30"/>
        <v>9.7399089999999994E-2</v>
      </c>
      <c r="G448" s="45" t="s">
        <v>249</v>
      </c>
      <c r="H448" s="40"/>
      <c r="I448" s="40"/>
      <c r="J448" s="73">
        <f t="shared" ref="J448:J483" si="31">+D448</f>
        <v>6.1478486769732554E-2</v>
      </c>
      <c r="K448" s="74">
        <f t="shared" ref="K448:K483" si="32">F448-J448</f>
        <v>3.5920603230267439E-2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8">
        <v>9.5018296081625254E-3</v>
      </c>
      <c r="E449" s="94">
        <f t="shared" si="29"/>
        <v>4.5339999999999998E-2</v>
      </c>
      <c r="F449" s="94">
        <f t="shared" si="30"/>
        <v>4.5339999999999998E-2</v>
      </c>
      <c r="G449" s="45" t="s">
        <v>249</v>
      </c>
      <c r="H449" s="40"/>
      <c r="I449" s="40"/>
      <c r="J449" s="73">
        <f t="shared" si="31"/>
        <v>9.5018296081625254E-3</v>
      </c>
      <c r="K449" s="74">
        <f t="shared" si="32"/>
        <v>3.5838170391837475E-2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8">
        <v>1.9277098958137655E-2</v>
      </c>
      <c r="E450" s="94">
        <f t="shared" si="29"/>
        <v>4.5339999999999998E-2</v>
      </c>
      <c r="F450" s="94">
        <f t="shared" si="30"/>
        <v>4.5339999999999998E-2</v>
      </c>
      <c r="G450" s="45" t="s">
        <v>249</v>
      </c>
      <c r="H450" s="40"/>
      <c r="I450" s="40"/>
      <c r="J450" s="73">
        <f t="shared" si="31"/>
        <v>1.9277098958137655E-2</v>
      </c>
      <c r="K450" s="74">
        <f t="shared" si="32"/>
        <v>2.6062901041862343E-2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8">
        <v>2.7763665052551952E-2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5.0515549189392536E-2</v>
      </c>
      <c r="F451" s="94">
        <f t="shared" ref="F451:F497" si="34">ROUND(E451,8)</f>
        <v>5.0515549999999999E-2</v>
      </c>
      <c r="G451" s="45" t="s">
        <v>249</v>
      </c>
      <c r="H451" s="40"/>
      <c r="I451" s="40"/>
      <c r="J451" s="73">
        <f t="shared" si="31"/>
        <v>2.7763665052551952E-2</v>
      </c>
      <c r="K451" s="74">
        <f t="shared" si="32"/>
        <v>2.2751884947448047E-2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8">
        <v>1.5035085384021867E-2</v>
      </c>
      <c r="E452" s="94">
        <f t="shared" si="33"/>
        <v>4.5339999999999998E-2</v>
      </c>
      <c r="F452" s="94">
        <f t="shared" si="34"/>
        <v>4.5339999999999998E-2</v>
      </c>
      <c r="G452" s="45" t="s">
        <v>249</v>
      </c>
      <c r="H452" s="40"/>
      <c r="I452" s="40"/>
      <c r="J452" s="73">
        <f t="shared" si="31"/>
        <v>1.5035085384021867E-2</v>
      </c>
      <c r="K452" s="74">
        <f t="shared" si="32"/>
        <v>3.0304914615978132E-2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8">
        <v>2.3976067147209016E-2</v>
      </c>
      <c r="E453" s="94">
        <f t="shared" si="33"/>
        <v>4.5339999999999998E-2</v>
      </c>
      <c r="F453" s="94">
        <f t="shared" si="34"/>
        <v>4.5339999999999998E-2</v>
      </c>
      <c r="G453" s="45" t="s">
        <v>249</v>
      </c>
      <c r="H453" s="40"/>
      <c r="I453" s="40"/>
      <c r="J453" s="73">
        <f t="shared" si="31"/>
        <v>2.3976067147209016E-2</v>
      </c>
      <c r="K453" s="74">
        <f t="shared" si="32"/>
        <v>2.1363932852790982E-2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8">
        <v>8.1660463622444373E-3</v>
      </c>
      <c r="E454" s="94">
        <f t="shared" si="33"/>
        <v>4.5339999999999998E-2</v>
      </c>
      <c r="F454" s="94">
        <f t="shared" si="34"/>
        <v>4.5339999999999998E-2</v>
      </c>
      <c r="G454" s="45" t="s">
        <v>249</v>
      </c>
      <c r="H454" s="40"/>
      <c r="I454" s="40"/>
      <c r="J454" s="73">
        <f t="shared" si="31"/>
        <v>8.1660463622444373E-3</v>
      </c>
      <c r="K454" s="74">
        <f t="shared" si="32"/>
        <v>3.7173953637755559E-2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8">
        <v>1.8911078874881995E-2</v>
      </c>
      <c r="E455" s="94">
        <f t="shared" si="33"/>
        <v>4.5339999999999998E-2</v>
      </c>
      <c r="F455" s="94">
        <f t="shared" si="34"/>
        <v>4.5339999999999998E-2</v>
      </c>
      <c r="G455" s="45" t="s">
        <v>249</v>
      </c>
      <c r="H455" s="40"/>
      <c r="I455" s="40"/>
      <c r="J455" s="73">
        <f t="shared" si="31"/>
        <v>1.8911078874881995E-2</v>
      </c>
      <c r="K455" s="74">
        <f t="shared" si="32"/>
        <v>2.6428921125118004E-2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8">
        <v>1.4784817737789941E-2</v>
      </c>
      <c r="E456" s="94">
        <f t="shared" si="33"/>
        <v>4.5339999999999998E-2</v>
      </c>
      <c r="F456" s="94">
        <f t="shared" si="34"/>
        <v>4.5339999999999998E-2</v>
      </c>
      <c r="G456" s="45" t="s">
        <v>249</v>
      </c>
      <c r="H456" s="40"/>
      <c r="I456" s="40"/>
      <c r="J456" s="73">
        <f t="shared" si="31"/>
        <v>1.4784817737789941E-2</v>
      </c>
      <c r="K456" s="74">
        <f t="shared" si="32"/>
        <v>3.0555182262210059E-2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8">
        <v>6.4894370120411243E-2</v>
      </c>
      <c r="E457" s="94">
        <f t="shared" si="33"/>
        <v>7.2345580925167588E-2</v>
      </c>
      <c r="F457" s="94">
        <f t="shared" si="34"/>
        <v>7.2345580000000007E-2</v>
      </c>
      <c r="G457" s="82"/>
      <c r="H457" s="40"/>
      <c r="I457" s="40"/>
      <c r="J457" s="73">
        <f t="shared" si="31"/>
        <v>6.4894370120411243E-2</v>
      </c>
      <c r="K457" s="74">
        <f t="shared" si="32"/>
        <v>7.4512098795887632E-3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8">
        <v>1.2178494293323112E-2</v>
      </c>
      <c r="E458" s="94">
        <f t="shared" si="33"/>
        <v>4.5339999999999998E-2</v>
      </c>
      <c r="F458" s="94">
        <f t="shared" si="34"/>
        <v>4.5339999999999998E-2</v>
      </c>
      <c r="G458" s="45" t="s">
        <v>249</v>
      </c>
      <c r="H458" s="40"/>
      <c r="I458" s="40"/>
      <c r="J458" s="73">
        <f t="shared" si="31"/>
        <v>1.2178494293323112E-2</v>
      </c>
      <c r="K458" s="74">
        <f t="shared" si="32"/>
        <v>3.3161505706676885E-2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8">
        <v>3.3706431314436736E-2</v>
      </c>
      <c r="E459" s="94">
        <f t="shared" si="33"/>
        <v>5.0515549189392536E-2</v>
      </c>
      <c r="F459" s="94">
        <f t="shared" si="34"/>
        <v>5.0515549999999999E-2</v>
      </c>
      <c r="G459" s="45" t="s">
        <v>249</v>
      </c>
      <c r="H459" s="40"/>
      <c r="I459" s="40"/>
      <c r="J459" s="73">
        <f t="shared" si="31"/>
        <v>3.3706431314436736E-2</v>
      </c>
      <c r="K459" s="74">
        <f t="shared" si="32"/>
        <v>1.6809118685563264E-2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8">
        <v>2.4354545213875541E-2</v>
      </c>
      <c r="E460" s="94">
        <f t="shared" si="33"/>
        <v>4.5339999999999998E-2</v>
      </c>
      <c r="F460" s="94">
        <f t="shared" si="34"/>
        <v>4.5339999999999998E-2</v>
      </c>
      <c r="G460" s="45" t="s">
        <v>249</v>
      </c>
      <c r="H460" s="40"/>
      <c r="I460" s="40"/>
      <c r="J460" s="73">
        <f t="shared" si="31"/>
        <v>2.4354545213875541E-2</v>
      </c>
      <c r="K460" s="74">
        <f t="shared" si="32"/>
        <v>2.0985454786124458E-2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8">
        <v>6.0554825811873443E-2</v>
      </c>
      <c r="E461" s="94">
        <f t="shared" si="33"/>
        <v>7.2345580925167588E-2</v>
      </c>
      <c r="F461" s="94">
        <f t="shared" si="34"/>
        <v>7.2345580000000007E-2</v>
      </c>
      <c r="G461" s="45"/>
      <c r="H461" s="40"/>
      <c r="I461" s="40"/>
      <c r="J461" s="73">
        <f t="shared" si="31"/>
        <v>6.0554825811873443E-2</v>
      </c>
      <c r="K461" s="74">
        <f t="shared" si="32"/>
        <v>1.1790754188126563E-2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8">
        <v>4.8282496263067284E-3</v>
      </c>
      <c r="E462" s="94">
        <f t="shared" si="33"/>
        <v>4.5339999999999998E-2</v>
      </c>
      <c r="F462" s="94">
        <f t="shared" si="34"/>
        <v>4.5339999999999998E-2</v>
      </c>
      <c r="G462" s="45" t="s">
        <v>249</v>
      </c>
      <c r="H462" s="40"/>
      <c r="I462" s="40"/>
      <c r="J462" s="73">
        <f t="shared" si="31"/>
        <v>4.8282496263067284E-3</v>
      </c>
      <c r="K462" s="74">
        <f t="shared" si="32"/>
        <v>4.051175037369327E-2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8">
        <v>4.6380279668695023E-3</v>
      </c>
      <c r="E463" s="94">
        <f t="shared" si="33"/>
        <v>4.5339999999999998E-2</v>
      </c>
      <c r="F463" s="94">
        <f t="shared" si="34"/>
        <v>4.5339999999999998E-2</v>
      </c>
      <c r="G463" s="45" t="s">
        <v>249</v>
      </c>
      <c r="H463" s="40"/>
      <c r="I463" s="40"/>
      <c r="J463" s="73">
        <f t="shared" si="31"/>
        <v>4.6380279668695023E-3</v>
      </c>
      <c r="K463" s="74">
        <f t="shared" si="32"/>
        <v>4.0701972033130494E-2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8">
        <v>4.995534399696409E-3</v>
      </c>
      <c r="E464" s="94">
        <f t="shared" si="33"/>
        <v>4.5339999999999998E-2</v>
      </c>
      <c r="F464" s="94">
        <f t="shared" si="34"/>
        <v>4.5339999999999998E-2</v>
      </c>
      <c r="G464" s="45" t="s">
        <v>249</v>
      </c>
      <c r="H464" s="40"/>
      <c r="I464" s="40"/>
      <c r="J464" s="73">
        <f t="shared" si="31"/>
        <v>4.995534399696409E-3</v>
      </c>
      <c r="K464" s="74">
        <f t="shared" si="32"/>
        <v>4.0344465600303588E-2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8">
        <v>8.3937290632873536E-3</v>
      </c>
      <c r="E465" s="94">
        <f t="shared" si="33"/>
        <v>4.5339999999999998E-2</v>
      </c>
      <c r="F465" s="94">
        <f t="shared" si="34"/>
        <v>4.5339999999999998E-2</v>
      </c>
      <c r="G465" s="45" t="s">
        <v>249</v>
      </c>
      <c r="H465" s="40"/>
      <c r="I465" s="40"/>
      <c r="J465" s="73">
        <f t="shared" si="31"/>
        <v>8.3937290632873536E-3</v>
      </c>
      <c r="K465" s="74">
        <f t="shared" si="32"/>
        <v>3.6946270936712641E-2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8">
        <v>5.0538967036108931E-3</v>
      </c>
      <c r="E466" s="94">
        <f t="shared" si="33"/>
        <v>4.5339999999999998E-2</v>
      </c>
      <c r="F466" s="94">
        <f t="shared" si="34"/>
        <v>4.5339999999999998E-2</v>
      </c>
      <c r="G466" s="45" t="s">
        <v>249</v>
      </c>
      <c r="H466" s="40"/>
      <c r="I466" s="40"/>
      <c r="J466" s="73">
        <f t="shared" si="31"/>
        <v>5.0538967036108931E-3</v>
      </c>
      <c r="K466" s="74">
        <f t="shared" si="32"/>
        <v>4.0286103296389104E-2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8">
        <v>9.6473306046293908E-3</v>
      </c>
      <c r="E467" s="94">
        <f t="shared" si="33"/>
        <v>4.5339999999999998E-2</v>
      </c>
      <c r="F467" s="94">
        <f t="shared" si="34"/>
        <v>4.5339999999999998E-2</v>
      </c>
      <c r="G467" s="45" t="s">
        <v>249</v>
      </c>
      <c r="H467" s="40"/>
      <c r="I467" s="40"/>
      <c r="J467" s="73">
        <f t="shared" si="31"/>
        <v>9.6473306046293908E-3</v>
      </c>
      <c r="K467" s="74">
        <f t="shared" si="32"/>
        <v>3.5692669395370608E-2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8">
        <v>1.7562983985990637E-2</v>
      </c>
      <c r="E468" s="94">
        <f t="shared" si="33"/>
        <v>4.5339999999999998E-2</v>
      </c>
      <c r="F468" s="94">
        <f t="shared" si="34"/>
        <v>4.5339999999999998E-2</v>
      </c>
      <c r="G468" s="45" t="s">
        <v>249</v>
      </c>
      <c r="H468" s="40"/>
      <c r="I468" s="40"/>
      <c r="J468" s="73">
        <f t="shared" si="31"/>
        <v>1.7562983985990637E-2</v>
      </c>
      <c r="K468" s="74">
        <f t="shared" si="32"/>
        <v>2.7777016014009361E-2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8">
        <v>6.6017014266780685E-3</v>
      </c>
      <c r="E469" s="94">
        <f t="shared" si="33"/>
        <v>4.5339999999999998E-2</v>
      </c>
      <c r="F469" s="94">
        <f t="shared" si="34"/>
        <v>4.5339999999999998E-2</v>
      </c>
      <c r="G469" s="45" t="s">
        <v>249</v>
      </c>
      <c r="H469" s="40"/>
      <c r="I469" s="40"/>
      <c r="J469" s="73">
        <f t="shared" si="31"/>
        <v>6.6017014266780685E-3</v>
      </c>
      <c r="K469" s="74">
        <f t="shared" si="32"/>
        <v>3.8738298573321929E-2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8">
        <v>6.0554825811873443E-2</v>
      </c>
      <c r="E470" s="94">
        <f t="shared" si="33"/>
        <v>7.2345580925167588E-2</v>
      </c>
      <c r="F470" s="94">
        <f t="shared" si="34"/>
        <v>7.2345580000000007E-2</v>
      </c>
      <c r="G470" s="45"/>
      <c r="H470" s="40"/>
      <c r="I470" s="40"/>
      <c r="J470" s="73">
        <f t="shared" si="31"/>
        <v>6.0554825811873443E-2</v>
      </c>
      <c r="K470" s="74">
        <f t="shared" si="32"/>
        <v>1.1790754188126563E-2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7">
        <v>1.2970917224843831E-2</v>
      </c>
      <c r="E471" s="94">
        <f t="shared" si="33"/>
        <v>4.5339999999999998E-2</v>
      </c>
      <c r="F471" s="94">
        <f t="shared" si="34"/>
        <v>4.5339999999999998E-2</v>
      </c>
      <c r="G471" s="45" t="s">
        <v>249</v>
      </c>
      <c r="H471" s="40"/>
      <c r="I471" s="40"/>
      <c r="J471" s="73">
        <f t="shared" si="31"/>
        <v>1.2970917224843831E-2</v>
      </c>
      <c r="K471" s="74">
        <f t="shared" si="32"/>
        <v>3.2369082775156169E-2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7">
        <v>4.0472519874702746E-2</v>
      </c>
      <c r="E472" s="94">
        <f t="shared" si="33"/>
        <v>5.3733630573315025E-2</v>
      </c>
      <c r="F472" s="94">
        <f t="shared" si="34"/>
        <v>5.3733629999999998E-2</v>
      </c>
      <c r="G472" s="45" t="s">
        <v>249</v>
      </c>
      <c r="H472" s="40"/>
      <c r="I472" s="40"/>
      <c r="J472" s="73">
        <f t="shared" si="31"/>
        <v>4.0472519874702746E-2</v>
      </c>
      <c r="K472" s="74">
        <f t="shared" si="32"/>
        <v>1.3261110125297251E-2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7">
        <v>1.5600809557993324E-2</v>
      </c>
      <c r="E473" s="94">
        <f t="shared" si="33"/>
        <v>4.5339999999999998E-2</v>
      </c>
      <c r="F473" s="94">
        <f t="shared" si="34"/>
        <v>4.5339999999999998E-2</v>
      </c>
      <c r="G473" s="45" t="s">
        <v>249</v>
      </c>
      <c r="H473" s="40"/>
      <c r="I473" s="40"/>
      <c r="J473" s="73">
        <f t="shared" si="31"/>
        <v>1.5600809557993324E-2</v>
      </c>
      <c r="K473" s="74">
        <f t="shared" si="32"/>
        <v>2.9739190442006673E-2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7">
        <v>9.8659480470731954E-3</v>
      </c>
      <c r="E474" s="94">
        <f t="shared" si="33"/>
        <v>4.5339999999999998E-2</v>
      </c>
      <c r="F474" s="94">
        <f t="shared" si="34"/>
        <v>4.5339999999999998E-2</v>
      </c>
      <c r="G474" s="45" t="s">
        <v>249</v>
      </c>
      <c r="H474" s="40"/>
      <c r="I474" s="40"/>
      <c r="J474" s="73">
        <f t="shared" si="31"/>
        <v>9.8659480470731954E-3</v>
      </c>
      <c r="K474" s="74">
        <f t="shared" si="32"/>
        <v>3.5474051952926799E-2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7">
        <v>1.2068381935679509E-2</v>
      </c>
      <c r="E475" s="94">
        <f t="shared" si="33"/>
        <v>4.5339999999999998E-2</v>
      </c>
      <c r="F475" s="94">
        <f t="shared" si="34"/>
        <v>4.5339999999999998E-2</v>
      </c>
      <c r="G475" s="45" t="s">
        <v>249</v>
      </c>
      <c r="H475" s="40"/>
      <c r="I475" s="40"/>
      <c r="J475" s="73">
        <f t="shared" si="31"/>
        <v>1.2068381935679509E-2</v>
      </c>
      <c r="K475" s="74">
        <f t="shared" si="32"/>
        <v>3.3271618064320489E-2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7">
        <v>5.322170953088577E-3</v>
      </c>
      <c r="E476" s="94">
        <f t="shared" si="33"/>
        <v>4.5339999999999998E-2</v>
      </c>
      <c r="F476" s="94">
        <f t="shared" si="34"/>
        <v>4.5339999999999998E-2</v>
      </c>
      <c r="G476" s="45" t="s">
        <v>249</v>
      </c>
      <c r="H476" s="40"/>
      <c r="I476" s="40"/>
      <c r="J476" s="73">
        <f t="shared" si="31"/>
        <v>5.322170953088577E-3</v>
      </c>
      <c r="K476" s="74">
        <f t="shared" si="32"/>
        <v>4.0017829046911424E-2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7">
        <v>6.0554825811873443E-2</v>
      </c>
      <c r="E477" s="94">
        <f t="shared" si="33"/>
        <v>7.2345580925167588E-2</v>
      </c>
      <c r="F477" s="94">
        <f t="shared" si="34"/>
        <v>7.2345580000000007E-2</v>
      </c>
      <c r="G477" s="45"/>
      <c r="H477" s="40"/>
      <c r="I477" s="40"/>
      <c r="J477" s="73">
        <f t="shared" si="31"/>
        <v>6.0554825811873443E-2</v>
      </c>
      <c r="K477" s="74">
        <f t="shared" si="32"/>
        <v>1.1790754188126563E-2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7">
        <v>6.0554825811873443E-2</v>
      </c>
      <c r="E478" s="94">
        <f t="shared" si="33"/>
        <v>7.2345580925167588E-2</v>
      </c>
      <c r="F478" s="94">
        <f t="shared" si="34"/>
        <v>7.2345580000000007E-2</v>
      </c>
      <c r="G478" s="45"/>
      <c r="H478" s="40"/>
      <c r="I478" s="40"/>
      <c r="J478" s="73">
        <f t="shared" si="31"/>
        <v>6.0554825811873443E-2</v>
      </c>
      <c r="K478" s="74">
        <f t="shared" si="32"/>
        <v>1.1790754188126563E-2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7">
        <v>6.0554825811873443E-2</v>
      </c>
      <c r="E479" s="94">
        <f t="shared" si="33"/>
        <v>7.2345580925167588E-2</v>
      </c>
      <c r="F479" s="94">
        <f t="shared" si="34"/>
        <v>7.2345580000000007E-2</v>
      </c>
      <c r="G479" s="45"/>
      <c r="H479" s="40"/>
      <c r="I479" s="40"/>
      <c r="J479" s="73">
        <f t="shared" si="31"/>
        <v>6.0554825811873443E-2</v>
      </c>
      <c r="K479" s="74">
        <f t="shared" si="32"/>
        <v>1.1790754188126563E-2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7">
        <v>6.4655585155911979E-3</v>
      </c>
      <c r="E480" s="94">
        <f t="shared" si="33"/>
        <v>4.5339999999999998E-2</v>
      </c>
      <c r="F480" s="94">
        <f t="shared" si="34"/>
        <v>4.5339999999999998E-2</v>
      </c>
      <c r="G480" s="45" t="s">
        <v>249</v>
      </c>
      <c r="H480" s="40"/>
      <c r="I480" s="40"/>
      <c r="J480" s="73">
        <f t="shared" si="31"/>
        <v>6.4655585155911979E-3</v>
      </c>
      <c r="K480" s="74">
        <f t="shared" si="32"/>
        <v>3.88744414844088E-2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7">
        <v>5.4311008749258283E-3</v>
      </c>
      <c r="E481" s="94">
        <f t="shared" si="33"/>
        <v>4.5339999999999998E-2</v>
      </c>
      <c r="F481" s="94">
        <f t="shared" si="34"/>
        <v>4.5339999999999998E-2</v>
      </c>
      <c r="G481" s="45" t="s">
        <v>249</v>
      </c>
      <c r="H481" s="40"/>
      <c r="I481" s="40"/>
      <c r="J481" s="73">
        <f t="shared" si="31"/>
        <v>5.4311008749258283E-3</v>
      </c>
      <c r="K481" s="74">
        <f t="shared" si="32"/>
        <v>3.9908899125074171E-2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7">
        <v>2.5346902156218609E-2</v>
      </c>
      <c r="E482" s="94">
        <f t="shared" si="33"/>
        <v>4.5339999999999998E-2</v>
      </c>
      <c r="F482" s="94">
        <f t="shared" si="34"/>
        <v>4.5339999999999998E-2</v>
      </c>
      <c r="G482" s="45" t="s">
        <v>249</v>
      </c>
      <c r="H482" s="40"/>
      <c r="I482" s="40"/>
      <c r="J482" s="73">
        <f t="shared" si="31"/>
        <v>2.5346902156218609E-2</v>
      </c>
      <c r="K482" s="74">
        <f t="shared" si="32"/>
        <v>1.999309784378139E-2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7">
        <v>9.7425627255623704E-3</v>
      </c>
      <c r="E483" s="94">
        <f t="shared" si="33"/>
        <v>4.5339999999999998E-2</v>
      </c>
      <c r="F483" s="94">
        <f t="shared" si="34"/>
        <v>4.5339999999999998E-2</v>
      </c>
      <c r="G483" s="45" t="s">
        <v>249</v>
      </c>
      <c r="H483" s="40"/>
      <c r="I483" s="40"/>
      <c r="J483" s="73">
        <f t="shared" si="31"/>
        <v>9.7425627255623704E-3</v>
      </c>
      <c r="K483" s="74">
        <f t="shared" si="32"/>
        <v>3.5597437274437628E-2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7">
        <v>1.0871859498819601E-2</v>
      </c>
      <c r="E484" s="94">
        <f t="shared" si="33"/>
        <v>4.5339999999999998E-2</v>
      </c>
      <c r="F484" s="94">
        <f t="shared" si="34"/>
        <v>4.5339999999999998E-2</v>
      </c>
      <c r="G484" s="45" t="s">
        <v>249</v>
      </c>
      <c r="H484" s="40"/>
      <c r="I484" s="40"/>
      <c r="J484" s="73">
        <f>+D484</f>
        <v>1.0871859498819601E-2</v>
      </c>
      <c r="K484" s="74">
        <f>F484-J484</f>
        <v>3.4468140501180397E-2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7">
        <v>6.0554825811873443E-2</v>
      </c>
      <c r="E485" s="94">
        <f t="shared" si="33"/>
        <v>7.2345580925167588E-2</v>
      </c>
      <c r="F485" s="94">
        <f t="shared" si="34"/>
        <v>7.2345580000000007E-2</v>
      </c>
      <c r="G485" s="45"/>
      <c r="H485" s="40"/>
      <c r="I485" s="40"/>
      <c r="J485" s="73">
        <f t="shared" ref="J485:J486" si="35">+D485</f>
        <v>6.0554825811873443E-2</v>
      </c>
      <c r="K485" s="74">
        <f t="shared" ref="K485:K486" si="36">F485-J485</f>
        <v>1.1790754188126563E-2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7">
        <v>4.2627548825536522E-2</v>
      </c>
      <c r="E486" s="94">
        <f t="shared" si="33"/>
        <v>5.3733630573315025E-2</v>
      </c>
      <c r="F486" s="94">
        <f t="shared" si="34"/>
        <v>5.3733629999999998E-2</v>
      </c>
      <c r="G486" s="45" t="s">
        <v>249</v>
      </c>
      <c r="H486" s="40"/>
      <c r="I486" s="40"/>
      <c r="J486" s="73">
        <f t="shared" si="35"/>
        <v>4.2627548825536522E-2</v>
      </c>
      <c r="K486" s="74">
        <f t="shared" si="36"/>
        <v>1.1106081174463475E-2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7">
        <v>4.1811131163033657E-2</v>
      </c>
      <c r="E487" s="94">
        <f t="shared" si="33"/>
        <v>5.3733630573315025E-2</v>
      </c>
      <c r="F487" s="94">
        <f t="shared" si="34"/>
        <v>5.3733629999999998E-2</v>
      </c>
      <c r="G487" s="45" t="s">
        <v>249</v>
      </c>
      <c r="H487" s="40"/>
      <c r="I487" s="40"/>
      <c r="J487" s="73">
        <f t="shared" ref="J487" si="37">+D487</f>
        <v>4.1811131163033657E-2</v>
      </c>
      <c r="K487" s="74">
        <f t="shared" ref="K487" si="38">F487-J487</f>
        <v>1.192249883696634E-2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7">
        <v>6.0454800752952585E-2</v>
      </c>
      <c r="E488" s="94">
        <f t="shared" si="33"/>
        <v>6.0554825811873443E-2</v>
      </c>
      <c r="F488" s="94">
        <f t="shared" si="34"/>
        <v>6.0554829999999997E-2</v>
      </c>
      <c r="G488" s="45"/>
      <c r="J488" s="73">
        <f t="shared" ref="J488" si="39">+D488</f>
        <v>6.0454800752952585E-2</v>
      </c>
      <c r="K488" s="74">
        <f t="shared" ref="K488" si="40">F488-J488</f>
        <v>1.0002924704741178E-4</v>
      </c>
    </row>
    <row r="489" spans="1:34">
      <c r="A489" s="75">
        <v>428</v>
      </c>
      <c r="B489" s="75" t="s">
        <v>549</v>
      </c>
      <c r="C489" s="75">
        <v>428</v>
      </c>
      <c r="D489" s="107">
        <v>4.0472519874702746E-2</v>
      </c>
      <c r="E489" s="94">
        <f t="shared" si="33"/>
        <v>5.3733630573315025E-2</v>
      </c>
      <c r="F489" s="94">
        <f t="shared" si="34"/>
        <v>5.3733629999999998E-2</v>
      </c>
      <c r="G489" s="45" t="s">
        <v>249</v>
      </c>
      <c r="J489" s="73">
        <f t="shared" ref="J489:J492" si="41">+D489</f>
        <v>4.0472519874702746E-2</v>
      </c>
      <c r="K489" s="74">
        <f t="shared" ref="K489:K492" si="42">F489-J489</f>
        <v>1.3261110125297251E-2</v>
      </c>
    </row>
    <row r="490" spans="1:34">
      <c r="A490" s="75">
        <v>1586</v>
      </c>
      <c r="B490" s="75" t="s">
        <v>550</v>
      </c>
      <c r="C490" s="75">
        <v>1586</v>
      </c>
      <c r="D490" s="107">
        <v>1.3642591662327249E-2</v>
      </c>
      <c r="E490" s="94">
        <f t="shared" si="33"/>
        <v>4.5339999999999998E-2</v>
      </c>
      <c r="F490" s="94">
        <f t="shared" si="34"/>
        <v>4.5339999999999998E-2</v>
      </c>
      <c r="G490" s="45" t="s">
        <v>249</v>
      </c>
      <c r="J490" s="73">
        <f t="shared" si="41"/>
        <v>1.3642591662327249E-2</v>
      </c>
      <c r="K490" s="74">
        <f t="shared" si="42"/>
        <v>3.1697408337672747E-2</v>
      </c>
    </row>
    <row r="491" spans="1:34">
      <c r="A491" s="75">
        <v>1587</v>
      </c>
      <c r="B491" s="75" t="s">
        <v>551</v>
      </c>
      <c r="C491" s="75">
        <v>1587</v>
      </c>
      <c r="D491" s="107">
        <v>2.6377307681379972E-2</v>
      </c>
      <c r="E491" s="94">
        <f t="shared" si="33"/>
        <v>4.5339999999999998E-2</v>
      </c>
      <c r="F491" s="94">
        <f t="shared" si="34"/>
        <v>4.5339999999999998E-2</v>
      </c>
      <c r="G491" s="45" t="s">
        <v>249</v>
      </c>
      <c r="J491" s="73">
        <f t="shared" si="41"/>
        <v>2.6377307681379972E-2</v>
      </c>
      <c r="K491" s="74">
        <f t="shared" si="42"/>
        <v>1.8962692318620026E-2</v>
      </c>
    </row>
    <row r="492" spans="1:34">
      <c r="A492" s="75">
        <v>1588</v>
      </c>
      <c r="B492" s="75" t="s">
        <v>552</v>
      </c>
      <c r="C492" s="75">
        <v>1588</v>
      </c>
      <c r="D492" s="107">
        <v>5.322170953088577E-3</v>
      </c>
      <c r="E492" s="94">
        <f t="shared" si="33"/>
        <v>4.5339999999999998E-2</v>
      </c>
      <c r="F492" s="94">
        <f t="shared" si="34"/>
        <v>4.5339999999999998E-2</v>
      </c>
      <c r="G492" s="45" t="s">
        <v>249</v>
      </c>
      <c r="J492" s="73">
        <f t="shared" si="41"/>
        <v>5.322170953088577E-3</v>
      </c>
      <c r="K492" s="74">
        <f t="shared" si="42"/>
        <v>4.0017829046911424E-2</v>
      </c>
    </row>
    <row r="493" spans="1:34">
      <c r="A493" s="75">
        <v>1589</v>
      </c>
      <c r="B493" s="75" t="s">
        <v>553</v>
      </c>
      <c r="C493" s="75">
        <v>1589</v>
      </c>
      <c r="D493" s="107">
        <v>1.4257050253529552E-2</v>
      </c>
      <c r="E493" s="94">
        <f t="shared" si="33"/>
        <v>4.5339999999999998E-2</v>
      </c>
      <c r="F493" s="94">
        <f t="shared" si="34"/>
        <v>4.5339999999999998E-2</v>
      </c>
      <c r="G493" s="45" t="s">
        <v>249</v>
      </c>
      <c r="J493" s="73">
        <f t="shared" ref="J493:J497" si="43">+D493</f>
        <v>1.4257050253529552E-2</v>
      </c>
      <c r="K493" s="74">
        <f t="shared" ref="K493:K497" si="44">F493-J493</f>
        <v>3.1082949746470447E-2</v>
      </c>
    </row>
    <row r="494" spans="1:34">
      <c r="A494" s="75">
        <v>1590</v>
      </c>
      <c r="B494" s="75" t="s">
        <v>554</v>
      </c>
      <c r="C494" s="75">
        <v>1590</v>
      </c>
      <c r="D494" s="107">
        <v>6.1017353846451383E-3</v>
      </c>
      <c r="E494" s="94">
        <f t="shared" si="33"/>
        <v>4.5339999999999998E-2</v>
      </c>
      <c r="F494" s="94">
        <f t="shared" si="34"/>
        <v>4.5339999999999998E-2</v>
      </c>
      <c r="G494" s="45" t="s">
        <v>249</v>
      </c>
      <c r="J494" s="73">
        <f t="shared" si="43"/>
        <v>6.1017353846451383E-3</v>
      </c>
      <c r="K494" s="74">
        <f t="shared" si="44"/>
        <v>3.9238264615354859E-2</v>
      </c>
    </row>
    <row r="495" spans="1:34">
      <c r="A495" s="75">
        <v>1591</v>
      </c>
      <c r="B495" s="75" t="s">
        <v>555</v>
      </c>
      <c r="C495" s="75">
        <v>1591</v>
      </c>
      <c r="D495" s="107">
        <v>2.3146798953623968E-2</v>
      </c>
      <c r="E495" s="94">
        <f t="shared" si="33"/>
        <v>4.5339999999999998E-2</v>
      </c>
      <c r="F495" s="94">
        <f t="shared" si="34"/>
        <v>4.5339999999999998E-2</v>
      </c>
      <c r="G495" s="45" t="s">
        <v>249</v>
      </c>
      <c r="J495" s="73">
        <f t="shared" si="43"/>
        <v>2.3146798953623968E-2</v>
      </c>
      <c r="K495" s="74">
        <f t="shared" si="44"/>
        <v>2.2193201046376031E-2</v>
      </c>
    </row>
    <row r="496" spans="1:34">
      <c r="A496" s="75">
        <v>1592</v>
      </c>
      <c r="B496" s="75" t="s">
        <v>556</v>
      </c>
      <c r="C496" s="75">
        <v>1592</v>
      </c>
      <c r="D496" s="107">
        <v>4.6380279668695023E-3</v>
      </c>
      <c r="E496" s="94">
        <f t="shared" si="33"/>
        <v>4.5339999999999998E-2</v>
      </c>
      <c r="F496" s="94">
        <f t="shared" si="34"/>
        <v>4.5339999999999998E-2</v>
      </c>
      <c r="G496" s="45" t="s">
        <v>249</v>
      </c>
      <c r="J496" s="73">
        <f t="shared" si="43"/>
        <v>4.6380279668695023E-3</v>
      </c>
      <c r="K496" s="74">
        <f t="shared" si="44"/>
        <v>4.0701972033130494E-2</v>
      </c>
    </row>
    <row r="497" spans="1:11">
      <c r="A497" s="75">
        <v>1593</v>
      </c>
      <c r="B497" s="75" t="s">
        <v>557</v>
      </c>
      <c r="C497" s="75">
        <v>1593</v>
      </c>
      <c r="D497" s="107">
        <v>9.1918178290666102E-3</v>
      </c>
      <c r="E497" s="94">
        <f t="shared" si="33"/>
        <v>4.5339999999999998E-2</v>
      </c>
      <c r="F497" s="94">
        <f t="shared" si="34"/>
        <v>4.5339999999999998E-2</v>
      </c>
      <c r="G497" s="45" t="s">
        <v>249</v>
      </c>
      <c r="J497" s="73">
        <f t="shared" si="43"/>
        <v>9.1918178290666102E-3</v>
      </c>
      <c r="K497" s="74">
        <f t="shared" si="44"/>
        <v>3.6148182170933386E-2</v>
      </c>
    </row>
    <row r="498" spans="1:11">
      <c r="A498" s="75">
        <v>1638</v>
      </c>
      <c r="B498" s="75" t="s">
        <v>558</v>
      </c>
      <c r="C498" s="75">
        <v>1638</v>
      </c>
      <c r="D498" s="107">
        <v>3.6624713268693841E-2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5.0515549189392536E-2</v>
      </c>
      <c r="F498" s="94">
        <f t="shared" ref="F498" si="46">ROUND(E498,8)</f>
        <v>5.0515549999999999E-2</v>
      </c>
      <c r="G498" s="45" t="s">
        <v>249</v>
      </c>
      <c r="J498" s="73">
        <f t="shared" ref="J498" si="47">+D498</f>
        <v>3.6624713268693841E-2</v>
      </c>
      <c r="K498" s="74">
        <f t="shared" ref="K498" si="48">F498-J498</f>
        <v>1.3890836731306158E-2</v>
      </c>
    </row>
    <row r="499" spans="1:11">
      <c r="A499" s="75">
        <v>1639</v>
      </c>
      <c r="B499" s="75" t="s">
        <v>559</v>
      </c>
      <c r="C499" s="75">
        <v>1639</v>
      </c>
      <c r="D499" s="107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4.5339999999999998E-2</v>
      </c>
      <c r="F499" s="94">
        <f t="shared" ref="F499:F500" si="50">ROUND(E499,8)</f>
        <v>4.5339999999999998E-2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2.5273344446451278E-2</v>
      </c>
    </row>
    <row r="500" spans="1:11">
      <c r="A500" s="75">
        <v>1640</v>
      </c>
      <c r="B500" s="75" t="s">
        <v>560</v>
      </c>
      <c r="C500" s="75">
        <v>1640</v>
      </c>
      <c r="D500" s="107">
        <v>2.006665555354872E-2</v>
      </c>
      <c r="E500" s="94">
        <f t="shared" si="49"/>
        <v>4.5339999999999998E-2</v>
      </c>
      <c r="F500" s="94">
        <f t="shared" si="50"/>
        <v>4.5339999999999998E-2</v>
      </c>
      <c r="G500" s="45" t="s">
        <v>249</v>
      </c>
      <c r="J500" s="73">
        <f t="shared" si="51"/>
        <v>2.006665555354872E-2</v>
      </c>
      <c r="K500" s="74">
        <f t="shared" si="52"/>
        <v>2.5273344446451278E-2</v>
      </c>
    </row>
  </sheetData>
  <sheetProtection algorithmName="SHA-512" hashValue="ahxhGIgL0cMIO7mc7ozV/eo33/WYSmWUAjyM1gHlF86KtdA3RCL9Le9cIXIgcIwJ8UNINq/13v5HM3F2KO0JjA==" saltValue="HDWQF6xn1YEQTdzKIz3/yw==" spinCount="100000" sheet="1" objects="1" scenarios="1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612d8ebb-577d-43a7-8c1c-5ac550ff2997"/>
    <ds:schemaRef ds:uri="http://purl.org/dc/elements/1.1/"/>
    <ds:schemaRef ds:uri="http://schemas.microsoft.com/office/2006/metadata/properties"/>
    <ds:schemaRef ds:uri="74ee6c28-32f3-476f-b852-ed572684c2d8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E0637A-81B0-4F5A-8F26-AEDB00CD85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2021-01-31T15:37:10Z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