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-my.sharepoint.com/personal/diana_lopez_bolsamercantil_com_co/Documents/Escritorio/Cuadro de Margenes Ene 2022/"/>
    </mc:Choice>
  </mc:AlternateContent>
  <xr:revisionPtr revIDLastSave="153" documentId="8_{2422D29C-58B1-4C77-A810-42B46A91DBAC}" xr6:coauthVersionLast="47" xr6:coauthVersionMax="47" xr10:uidLastSave="{C88A819A-9209-4128-84E7-40FB9785C40D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5" i="1" l="1"/>
  <c r="P18" i="1"/>
  <c r="P19" i="1"/>
  <c r="P20" i="1"/>
  <c r="P21" i="1"/>
  <c r="Q19" i="1" s="1"/>
  <c r="P22" i="1"/>
  <c r="Q20" i="1" s="1"/>
  <c r="P23" i="1"/>
  <c r="Q21" i="1" s="1"/>
  <c r="P24" i="1"/>
  <c r="Q22" i="1" s="1"/>
  <c r="Q23" i="1" l="1"/>
  <c r="Q24" i="1"/>
  <c r="P17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<sst xmlns="http://schemas.openxmlformats.org/spreadsheetml/2006/main" count="1159" uniqueCount="564">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</sst>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0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6" t="s">
        <v>152</v>
      </c>
      <c r="C2" s="117"/>
      <c r="D2" s="118"/>
    </row>
    <row r="3" spans="2:4" ht="57.75" hidden="1" thickBot="1">
      <c r="B3" s="6" t="s">
        <v>147</v>
      </c>
      <c r="C3" s="12">
        <v>26</v>
      </c>
      <c r="D3" s="119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0"/>
    </row>
    <row r="5" spans="2:4" ht="15.75" hidden="1" customHeight="1" thickBot="1">
      <c r="B5" s="2" t="s">
        <v>150</v>
      </c>
      <c r="C5" s="10">
        <f>C4+30</f>
        <v>44195</v>
      </c>
      <c r="D5" s="120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0"/>
    </row>
    <row r="7" spans="2:4" ht="15.75" hidden="1" thickBot="1">
      <c r="B7" s="1" t="s">
        <v>154</v>
      </c>
      <c r="C7" s="11">
        <f>C5-C4</f>
        <v>30</v>
      </c>
      <c r="D7" s="121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3" t="s">
        <v>151</v>
      </c>
      <c r="C15" s="114"/>
      <c r="D15" s="115"/>
    </row>
    <row r="16" spans="2:4" ht="53.25" thickBot="1">
      <c r="B16" s="14" t="s">
        <v>148</v>
      </c>
      <c r="C16" s="15" t="s">
        <v>254</v>
      </c>
      <c r="D16" s="122">
        <f>IF(ISERROR(VLOOKUP(C16,$B$26:$B$31,1,0)),VLOOKUP(C16,'Tabla márgenes'!$B$2:$E$1137,4,0),VLOOKUP(C16,'Tabla márgenes'!$B$2:$E$1137,4,0)*VLOOKUP(C16,$B$26:$C$31,2,0))*SQRT(DAYS360(C17,C18)/30)</f>
        <v>8.3821665492673208E-3</v>
      </c>
    </row>
    <row r="17" spans="2:5" ht="15" customHeight="1" thickBot="1">
      <c r="B17" s="16" t="s">
        <v>149</v>
      </c>
      <c r="C17" s="17">
        <v>41289</v>
      </c>
      <c r="D17" s="123"/>
    </row>
    <row r="18" spans="2:5" ht="15.75" customHeight="1" thickBot="1">
      <c r="B18" s="18" t="s">
        <v>150</v>
      </c>
      <c r="C18" s="17">
        <v>41320</v>
      </c>
      <c r="D18" s="123"/>
    </row>
    <row r="19" spans="2:5" ht="19.5" customHeight="1" thickBot="1">
      <c r="B19" s="1" t="s">
        <v>143</v>
      </c>
      <c r="C19" s="8">
        <v>129</v>
      </c>
      <c r="D19" s="123"/>
    </row>
    <row r="20" spans="2:5" ht="15.75" thickBot="1">
      <c r="B20" s="4" t="s">
        <v>154</v>
      </c>
      <c r="C20" s="11">
        <f>DAYS360(C17,C18)</f>
        <v>30</v>
      </c>
      <c r="D20" s="124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5" t="s">
        <v>253</v>
      </c>
      <c r="C24" s="126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topLeftCell="A449" zoomScale="80" zoomScaleNormal="80" workbookViewId="0">
      <selection activeCell="F495" sqref="F495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559</v>
      </c>
    </row>
    <row r="2" spans="1:34" ht="15.75" customHeight="1">
      <c r="A2" s="75">
        <v>88</v>
      </c>
      <c r="B2" s="75" t="s">
        <v>156</v>
      </c>
      <c r="C2" s="75">
        <v>88</v>
      </c>
      <c r="D2" s="104">
        <v>3.2976769077817256E-2</v>
      </c>
      <c r="E2" s="94">
        <f>IF(AND(G2="X",D2&lt;$N$17),VLOOKUP(D2,$N$7:$Q$51,4,1),IF(D2&lt;$N$17,VLOOKUP(D2,$N$7:$P$51,3,1),IF(G2="X",VLOOKUP(D2,$N$7:$R$51,4,1),VLOOKUP(D2,$N$7:$R$51,3,1))))</f>
        <v>5.8858304823065484E-2</v>
      </c>
      <c r="F2" s="94">
        <f>ROUND(E2,8)</f>
        <v>5.8858300000000002E-2</v>
      </c>
      <c r="G2" s="45" t="s">
        <v>249</v>
      </c>
      <c r="H2" s="40"/>
      <c r="I2" s="40"/>
      <c r="J2" s="73">
        <f t="shared" ref="J2:J64" si="0">+D2</f>
        <v>3.2976769077817256E-2</v>
      </c>
      <c r="K2" s="74">
        <f>F2-J2</f>
        <v>2.5881530922182747E-2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4">
        <v>3.2976769077817256E-2</v>
      </c>
      <c r="E3" s="94">
        <f t="shared" ref="E3:E66" si="1">IF(AND(G3="X",D3&lt;$N$17),VLOOKUP(D3,$N$7:$Q$51,4,1),IF(D3&lt;$N$17,VLOOKUP(D3,$N$7:$P$51,3,1),IF(G3="X",VLOOKUP(D3,$N$7:$R$51,4,1),VLOOKUP(D3,$N$7:$R$51,3,1))))</f>
        <v>5.8858304823065484E-2</v>
      </c>
      <c r="F3" s="94">
        <f t="shared" ref="F3:F66" si="2">ROUND(E3,8)</f>
        <v>5.8858300000000002E-2</v>
      </c>
      <c r="G3" s="45" t="s">
        <v>249</v>
      </c>
      <c r="H3" s="40"/>
      <c r="I3" s="40"/>
      <c r="J3" s="73">
        <f t="shared" si="0"/>
        <v>3.2976769077817256E-2</v>
      </c>
      <c r="K3" s="74">
        <f t="shared" ref="K3:K64" si="3">F3-J3</f>
        <v>2.5881530922182747E-2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5">
        <v>5.6102966626439925E-2</v>
      </c>
      <c r="E4" s="94">
        <f t="shared" si="1"/>
        <v>5.8858304823065484E-2</v>
      </c>
      <c r="F4" s="94">
        <f t="shared" si="2"/>
        <v>5.8858300000000002E-2</v>
      </c>
      <c r="G4" s="82"/>
      <c r="H4" s="40"/>
      <c r="I4" s="40"/>
      <c r="J4" s="73">
        <f t="shared" si="0"/>
        <v>5.6102966626439925E-2</v>
      </c>
      <c r="K4" s="74">
        <f t="shared" si="3"/>
        <v>2.7553333735600774E-3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4">
        <v>7.6331087156588442E-3</v>
      </c>
      <c r="E5" s="94">
        <f t="shared" si="1"/>
        <v>4.8413454000745489E-2</v>
      </c>
      <c r="F5" s="94">
        <f t="shared" si="2"/>
        <v>4.8413449999999997E-2</v>
      </c>
      <c r="G5" s="45" t="s">
        <v>249</v>
      </c>
      <c r="H5" s="40"/>
      <c r="I5" s="40"/>
      <c r="J5" s="73">
        <f t="shared" si="0"/>
        <v>7.6331087156588442E-3</v>
      </c>
      <c r="K5" s="74">
        <f t="shared" si="3"/>
        <v>4.0780341284341153E-2</v>
      </c>
      <c r="L5" s="40"/>
      <c r="M5" s="40"/>
      <c r="N5" s="3" t="s">
        <v>286</v>
      </c>
      <c r="O5" s="131">
        <v>1.0527785356176527E-2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4">
        <v>3.2976769077817256E-2</v>
      </c>
      <c r="E6" s="94">
        <f t="shared" si="1"/>
        <v>5.8858304823065484E-2</v>
      </c>
      <c r="F6" s="94">
        <f t="shared" si="2"/>
        <v>5.8858300000000002E-2</v>
      </c>
      <c r="G6" s="45" t="s">
        <v>249</v>
      </c>
      <c r="H6" s="40"/>
      <c r="I6" s="40"/>
      <c r="J6" s="73">
        <f t="shared" si="0"/>
        <v>3.2976769077817256E-2</v>
      </c>
      <c r="K6" s="74">
        <f t="shared" si="3"/>
        <v>2.5881530922182747E-2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5">
        <v>3.2976769077817256E-2</v>
      </c>
      <c r="E7" s="94">
        <f t="shared" si="1"/>
        <v>5.8858304823065484E-2</v>
      </c>
      <c r="F7" s="94">
        <f t="shared" si="2"/>
        <v>5.8858300000000002E-2</v>
      </c>
      <c r="G7" s="45" t="s">
        <v>249</v>
      </c>
      <c r="H7" s="40"/>
      <c r="I7" s="40"/>
      <c r="J7" s="73">
        <f t="shared" si="0"/>
        <v>3.2976769077817256E-2</v>
      </c>
      <c r="K7" s="74">
        <f t="shared" si="3"/>
        <v>2.5881530922182747E-2</v>
      </c>
      <c r="L7" s="40"/>
      <c r="M7" s="128" t="s">
        <v>287</v>
      </c>
      <c r="N7" s="51">
        <v>0</v>
      </c>
      <c r="O7" s="33"/>
      <c r="P7" s="68">
        <v>3.1544659621424283E-2</v>
      </c>
      <c r="Q7" s="31">
        <f>+P9</f>
        <v>4.8413454000745489E-2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5">
        <v>7.6331087156588442E-3</v>
      </c>
      <c r="E8" s="94">
        <f t="shared" si="1"/>
        <v>4.8413454000745489E-2</v>
      </c>
      <c r="F8" s="94">
        <f t="shared" si="2"/>
        <v>4.8413449999999997E-2</v>
      </c>
      <c r="G8" s="45" t="s">
        <v>249</v>
      </c>
      <c r="H8" s="40"/>
      <c r="I8" s="40"/>
      <c r="J8" s="73">
        <f t="shared" si="0"/>
        <v>7.6331087156588442E-3</v>
      </c>
      <c r="K8" s="74">
        <f t="shared" si="3"/>
        <v>4.0780341284341153E-2</v>
      </c>
      <c r="L8" s="40"/>
      <c r="M8" s="129"/>
      <c r="N8" s="69">
        <v>3.1544659621424283E-2</v>
      </c>
      <c r="O8" s="31"/>
      <c r="P8" s="69">
        <v>3.8391456869108713E-2</v>
      </c>
      <c r="Q8" s="31">
        <f t="shared" ref="Q8:Q17" si="4">+P10</f>
        <v>5.8858304823065484E-2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5">
        <v>2.0633282415340595E-2</v>
      </c>
      <c r="E9" s="94">
        <f t="shared" si="1"/>
        <v>4.8413454000745489E-2</v>
      </c>
      <c r="F9" s="94">
        <f t="shared" si="2"/>
        <v>4.8413449999999997E-2</v>
      </c>
      <c r="G9" s="45" t="s">
        <v>249</v>
      </c>
      <c r="H9" s="40"/>
      <c r="I9" s="40"/>
      <c r="J9" s="73">
        <f t="shared" si="0"/>
        <v>2.0633282415340595E-2</v>
      </c>
      <c r="K9" s="74">
        <f t="shared" si="3"/>
        <v>2.7780167584659402E-2</v>
      </c>
      <c r="L9" s="40"/>
      <c r="M9" s="129"/>
      <c r="N9" s="69">
        <v>3.8391456869108713E-2</v>
      </c>
      <c r="O9" s="31"/>
      <c r="P9" s="69">
        <v>4.8413454000745489E-2</v>
      </c>
      <c r="Q9" s="31">
        <f t="shared" si="4"/>
        <v>6.8570272723113126E-2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5">
        <v>9.3716339505349397E-3</v>
      </c>
      <c r="E10" s="94">
        <f t="shared" si="1"/>
        <v>4.8413454000745489E-2</v>
      </c>
      <c r="F10" s="94">
        <f t="shared" si="2"/>
        <v>4.8413449999999997E-2</v>
      </c>
      <c r="G10" s="45" t="s">
        <v>249</v>
      </c>
      <c r="H10" s="40"/>
      <c r="I10" s="40"/>
      <c r="J10" s="73">
        <f t="shared" si="0"/>
        <v>9.3716339505349397E-3</v>
      </c>
      <c r="K10" s="74">
        <f t="shared" si="3"/>
        <v>3.9041816049465057E-2</v>
      </c>
      <c r="L10" s="40"/>
      <c r="M10" s="129"/>
      <c r="N10" s="69">
        <v>4.8413454000745489E-2</v>
      </c>
      <c r="O10" s="31"/>
      <c r="P10" s="69">
        <v>5.8858304823065484E-2</v>
      </c>
      <c r="Q10" s="31">
        <f t="shared" si="4"/>
        <v>7.2629639546542682E-2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5">
        <v>9.3716339505349397E-3</v>
      </c>
      <c r="E11" s="94">
        <f t="shared" si="1"/>
        <v>4.8413454000745489E-2</v>
      </c>
      <c r="F11" s="94">
        <f t="shared" si="2"/>
        <v>4.8413449999999997E-2</v>
      </c>
      <c r="G11" s="45" t="s">
        <v>249</v>
      </c>
      <c r="H11" s="40"/>
      <c r="I11" s="40"/>
      <c r="J11" s="73">
        <f t="shared" si="0"/>
        <v>9.3716339505349397E-3</v>
      </c>
      <c r="K11" s="74">
        <f t="shared" si="3"/>
        <v>3.9041816049465057E-2</v>
      </c>
      <c r="L11" s="40"/>
      <c r="M11" s="129"/>
      <c r="N11" s="69">
        <v>5.8858304823065484E-2</v>
      </c>
      <c r="O11" s="31"/>
      <c r="P11" s="69">
        <v>6.8570272723113126E-2</v>
      </c>
      <c r="Q11" s="31">
        <f t="shared" si="4"/>
        <v>8.2349091841164346E-2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5">
        <v>9.3716339505349397E-3</v>
      </c>
      <c r="E12" s="94">
        <f t="shared" si="1"/>
        <v>4.8413454000745489E-2</v>
      </c>
      <c r="F12" s="94">
        <f t="shared" si="2"/>
        <v>4.8413449999999997E-2</v>
      </c>
      <c r="G12" s="45" t="s">
        <v>249</v>
      </c>
      <c r="H12" s="40"/>
      <c r="I12" s="40"/>
      <c r="J12" s="73">
        <f t="shared" si="0"/>
        <v>9.3716339505349397E-3</v>
      </c>
      <c r="K12" s="74">
        <f t="shared" si="3"/>
        <v>3.9041816049465057E-2</v>
      </c>
      <c r="L12" s="40"/>
      <c r="M12" s="129"/>
      <c r="N12" s="69">
        <v>6.8570272723113126E-2</v>
      </c>
      <c r="O12" s="31"/>
      <c r="P12" s="69">
        <v>7.2629639546542682E-2</v>
      </c>
      <c r="Q12" s="31">
        <f t="shared" si="4"/>
        <v>0.10719946026552001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5">
        <v>9.3716339505349397E-3</v>
      </c>
      <c r="E13" s="94">
        <f t="shared" si="1"/>
        <v>4.8413454000745489E-2</v>
      </c>
      <c r="F13" s="94">
        <f t="shared" si="2"/>
        <v>4.8413449999999997E-2</v>
      </c>
      <c r="G13" s="45" t="s">
        <v>249</v>
      </c>
      <c r="H13" s="40"/>
      <c r="I13" s="40"/>
      <c r="J13" s="73">
        <f t="shared" si="0"/>
        <v>9.3716339505349397E-3</v>
      </c>
      <c r="K13" s="74">
        <f t="shared" si="3"/>
        <v>3.9041816049465057E-2</v>
      </c>
      <c r="L13" s="40"/>
      <c r="M13" s="129"/>
      <c r="N13" s="69">
        <v>7.2629639546542682E-2</v>
      </c>
      <c r="O13" s="31"/>
      <c r="P13" s="69">
        <v>8.2349091841164346E-2</v>
      </c>
      <c r="Q13" s="31">
        <f t="shared" si="4"/>
        <v>0.11088789756018422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5">
        <v>3.9304502735219654E-2</v>
      </c>
      <c r="E14" s="94">
        <f t="shared" si="1"/>
        <v>6.8570272723113126E-2</v>
      </c>
      <c r="F14" s="94">
        <f t="shared" si="2"/>
        <v>6.8570270000000003E-2</v>
      </c>
      <c r="G14" s="45" t="s">
        <v>249</v>
      </c>
      <c r="H14" s="40"/>
      <c r="I14" s="40"/>
      <c r="J14" s="73">
        <f t="shared" si="0"/>
        <v>3.9304502735219654E-2</v>
      </c>
      <c r="K14" s="74">
        <f t="shared" si="3"/>
        <v>2.9265767264780349E-2</v>
      </c>
      <c r="L14" s="40"/>
      <c r="M14" s="129"/>
      <c r="N14" s="69">
        <v>8.2349091841164346E-2</v>
      </c>
      <c r="O14" s="31"/>
      <c r="P14" s="69">
        <v>0.10719946026552001</v>
      </c>
      <c r="Q14" s="31">
        <f t="shared" si="4"/>
        <v>0.12629472782701304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5">
        <v>7.6331087156588442E-3</v>
      </c>
      <c r="E15" s="94">
        <f t="shared" si="1"/>
        <v>4.8413454000745489E-2</v>
      </c>
      <c r="F15" s="94">
        <f t="shared" si="2"/>
        <v>4.8413449999999997E-2</v>
      </c>
      <c r="G15" s="45" t="s">
        <v>249</v>
      </c>
      <c r="H15" s="40"/>
      <c r="I15" s="40"/>
      <c r="J15" s="73">
        <f t="shared" si="0"/>
        <v>7.6331087156588442E-3</v>
      </c>
      <c r="K15" s="74">
        <f t="shared" si="3"/>
        <v>4.0780341284341153E-2</v>
      </c>
      <c r="L15" s="40"/>
      <c r="M15" s="129"/>
      <c r="N15" s="69">
        <v>0.10719946026552001</v>
      </c>
      <c r="O15" s="31"/>
      <c r="P15" s="69">
        <v>0.11088789756018422</v>
      </c>
      <c r="Q15" s="31">
        <f t="shared" si="4"/>
        <v>0.13682251318318955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5">
        <v>2.3583045252554675E-2</v>
      </c>
      <c r="E16" s="94">
        <f t="shared" si="1"/>
        <v>4.8413454000745489E-2</v>
      </c>
      <c r="F16" s="94">
        <f t="shared" si="2"/>
        <v>4.8413449999999997E-2</v>
      </c>
      <c r="G16" s="45" t="s">
        <v>249</v>
      </c>
      <c r="H16" s="40"/>
      <c r="I16" s="40"/>
      <c r="J16" s="73">
        <f t="shared" si="0"/>
        <v>2.3583045252554675E-2</v>
      </c>
      <c r="K16" s="74">
        <f t="shared" si="3"/>
        <v>2.4830404747445321E-2</v>
      </c>
      <c r="L16" s="46"/>
      <c r="M16" s="129"/>
      <c r="N16" s="69">
        <v>0.11088789756018422</v>
      </c>
      <c r="O16" s="31"/>
      <c r="P16" s="70">
        <v>0.12629472782701304</v>
      </c>
      <c r="Q16" s="31">
        <f t="shared" si="4"/>
        <v>0.16154513281022381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5">
        <v>7.6331087156588442E-3</v>
      </c>
      <c r="E17" s="94">
        <f t="shared" si="1"/>
        <v>4.8413454000745489E-2</v>
      </c>
      <c r="F17" s="94">
        <f t="shared" si="2"/>
        <v>4.8413449999999997E-2</v>
      </c>
      <c r="G17" s="45" t="s">
        <v>249</v>
      </c>
      <c r="H17" s="40"/>
      <c r="I17" s="40"/>
      <c r="J17" s="73">
        <f t="shared" si="0"/>
        <v>7.6331087156588442E-3</v>
      </c>
      <c r="K17" s="74">
        <f t="shared" si="3"/>
        <v>4.0780341284341153E-2</v>
      </c>
      <c r="L17" s="46"/>
      <c r="M17" s="130"/>
      <c r="N17" s="70">
        <v>0.12629472782701304</v>
      </c>
      <c r="O17" s="31"/>
      <c r="P17" s="58">
        <f>+N17+$O$5</f>
        <v>0.13682251318318955</v>
      </c>
      <c r="Q17" s="31">
        <f t="shared" si="4"/>
        <v>0.18615593818923418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5">
        <v>7.9072141209888563E-2</v>
      </c>
      <c r="E18" s="94">
        <f t="shared" si="1"/>
        <v>8.2349091841164346E-2</v>
      </c>
      <c r="F18" s="94">
        <f t="shared" si="2"/>
        <v>8.234909E-2</v>
      </c>
      <c r="G18" s="82"/>
      <c r="H18" s="40"/>
      <c r="I18" s="40"/>
      <c r="J18" s="73">
        <f t="shared" si="0"/>
        <v>7.9072141209888563E-2</v>
      </c>
      <c r="K18" s="74">
        <f t="shared" si="3"/>
        <v>3.2769487901114364E-3</v>
      </c>
      <c r="L18" s="46"/>
      <c r="M18" s="40"/>
      <c r="N18" s="58">
        <v>0.1510173474540473</v>
      </c>
      <c r="O18" s="48"/>
      <c r="P18" s="58">
        <f t="shared" ref="P18:P24" si="5">+N18+$O$5</f>
        <v>0.16154513281022381</v>
      </c>
      <c r="Q18" s="58">
        <f>+P20</f>
        <v>0.19834936588956981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5">
        <v>7.6331087156588442E-3</v>
      </c>
      <c r="E19" s="94">
        <f t="shared" si="1"/>
        <v>4.8413454000745489E-2</v>
      </c>
      <c r="F19" s="94">
        <f t="shared" si="2"/>
        <v>4.8413449999999997E-2</v>
      </c>
      <c r="G19" s="45" t="s">
        <v>249</v>
      </c>
      <c r="H19" s="40"/>
      <c r="I19" s="40"/>
      <c r="J19" s="73">
        <f t="shared" si="0"/>
        <v>7.6331087156588442E-3</v>
      </c>
      <c r="K19" s="74">
        <f t="shared" si="3"/>
        <v>4.0780341284341153E-2</v>
      </c>
      <c r="L19" s="46"/>
      <c r="M19" s="40"/>
      <c r="N19" s="58">
        <v>0.17562815283305766</v>
      </c>
      <c r="O19" s="48"/>
      <c r="P19" s="58">
        <f t="shared" si="5"/>
        <v>0.18615593818923418</v>
      </c>
      <c r="Q19" s="58">
        <f t="shared" ref="Q19:Q22" si="6">+P21</f>
        <v>0.2007057999135492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5">
        <v>7.6331087156588442E-3</v>
      </c>
      <c r="E20" s="94">
        <f t="shared" si="1"/>
        <v>4.8413454000745489E-2</v>
      </c>
      <c r="F20" s="94">
        <f t="shared" si="2"/>
        <v>4.8413449999999997E-2</v>
      </c>
      <c r="G20" s="45" t="s">
        <v>249</v>
      </c>
      <c r="H20" s="40"/>
      <c r="I20" s="40"/>
      <c r="J20" s="73">
        <f t="shared" si="0"/>
        <v>7.6331087156588442E-3</v>
      </c>
      <c r="K20" s="74">
        <f t="shared" si="3"/>
        <v>4.0780341284341153E-2</v>
      </c>
      <c r="L20" s="46"/>
      <c r="M20" s="40"/>
      <c r="N20" s="58">
        <v>0.18782158053339329</v>
      </c>
      <c r="O20" s="48"/>
      <c r="P20" s="58">
        <f t="shared" si="5"/>
        <v>0.19834936588956981</v>
      </c>
      <c r="Q20" s="58">
        <f t="shared" si="6"/>
        <v>0.20234134282790639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5">
        <v>7.6331087156588442E-3</v>
      </c>
      <c r="E21" s="94">
        <f t="shared" si="1"/>
        <v>4.8413454000745489E-2</v>
      </c>
      <c r="F21" s="94">
        <f t="shared" si="2"/>
        <v>4.8413449999999997E-2</v>
      </c>
      <c r="G21" s="45" t="s">
        <v>249</v>
      </c>
      <c r="H21" s="40"/>
      <c r="I21" s="40"/>
      <c r="J21" s="73">
        <f t="shared" si="0"/>
        <v>7.6331087156588442E-3</v>
      </c>
      <c r="K21" s="74">
        <f t="shared" si="3"/>
        <v>4.0780341284341153E-2</v>
      </c>
      <c r="L21" s="46"/>
      <c r="M21" s="40"/>
      <c r="N21" s="58">
        <v>0.19017801455737268</v>
      </c>
      <c r="O21" s="48"/>
      <c r="P21" s="58">
        <f t="shared" si="5"/>
        <v>0.2007057999135492</v>
      </c>
      <c r="Q21" s="58">
        <f t="shared" si="6"/>
        <v>0.24866932840082528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5">
        <v>7.6331087156588442E-3</v>
      </c>
      <c r="E22" s="94">
        <f t="shared" si="1"/>
        <v>4.8413454000745489E-2</v>
      </c>
      <c r="F22" s="94">
        <f t="shared" si="2"/>
        <v>4.8413449999999997E-2</v>
      </c>
      <c r="G22" s="45" t="s">
        <v>249</v>
      </c>
      <c r="H22" s="40"/>
      <c r="I22" s="40"/>
      <c r="J22" s="73">
        <f t="shared" si="0"/>
        <v>7.6331087156588442E-3</v>
      </c>
      <c r="K22" s="74">
        <f t="shared" si="3"/>
        <v>4.0780341284341153E-2</v>
      </c>
      <c r="L22" s="46"/>
      <c r="M22" s="40"/>
      <c r="N22" s="58">
        <v>0.19181355747172987</v>
      </c>
      <c r="O22" s="48"/>
      <c r="P22" s="58">
        <f t="shared" si="5"/>
        <v>0.20234134282790639</v>
      </c>
      <c r="Q22" s="58">
        <f t="shared" si="6"/>
        <v>0.31434098775869962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5">
        <v>7.6331087156588442E-3</v>
      </c>
      <c r="E23" s="94">
        <f t="shared" si="1"/>
        <v>4.8413454000745489E-2</v>
      </c>
      <c r="F23" s="94">
        <f t="shared" si="2"/>
        <v>4.8413449999999997E-2</v>
      </c>
      <c r="G23" s="45" t="s">
        <v>249</v>
      </c>
      <c r="H23" s="40"/>
      <c r="I23" s="40"/>
      <c r="J23" s="73">
        <f t="shared" si="0"/>
        <v>7.6331087156588442E-3</v>
      </c>
      <c r="K23" s="74">
        <f t="shared" si="3"/>
        <v>4.0780341284341153E-2</v>
      </c>
      <c r="L23" s="46"/>
      <c r="M23" s="40"/>
      <c r="N23" s="58">
        <v>0.23814154304464877</v>
      </c>
      <c r="O23" s="48"/>
      <c r="P23" s="58">
        <f t="shared" si="5"/>
        <v>0.24866932840082528</v>
      </c>
      <c r="Q23" s="58">
        <f>+$Q$22</f>
        <v>0.31434098775869962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5">
        <v>7.6331087156588442E-3</v>
      </c>
      <c r="E24" s="94">
        <f t="shared" si="1"/>
        <v>4.8413454000745489E-2</v>
      </c>
      <c r="F24" s="94">
        <f t="shared" si="2"/>
        <v>4.8413449999999997E-2</v>
      </c>
      <c r="G24" s="45" t="s">
        <v>249</v>
      </c>
      <c r="H24" s="40"/>
      <c r="I24" s="40"/>
      <c r="J24" s="73">
        <f t="shared" si="0"/>
        <v>7.6331087156588442E-3</v>
      </c>
      <c r="K24" s="74">
        <f t="shared" si="3"/>
        <v>4.0780341284341153E-2</v>
      </c>
      <c r="L24" s="46"/>
      <c r="M24" s="40"/>
      <c r="N24" s="58">
        <v>0.30381320240252307</v>
      </c>
      <c r="O24" s="48"/>
      <c r="P24" s="58">
        <f t="shared" si="5"/>
        <v>0.31434098775869962</v>
      </c>
      <c r="Q24" s="58">
        <f>+$Q$22</f>
        <v>0.31434098775869962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5">
        <v>7.6331087156588442E-3</v>
      </c>
      <c r="E25" s="94">
        <f t="shared" si="1"/>
        <v>4.8413454000745489E-2</v>
      </c>
      <c r="F25" s="94">
        <f t="shared" si="2"/>
        <v>4.8413449999999997E-2</v>
      </c>
      <c r="G25" s="45" t="s">
        <v>249</v>
      </c>
      <c r="H25" s="40"/>
      <c r="I25" s="40"/>
      <c r="J25" s="73">
        <f t="shared" si="0"/>
        <v>7.6331087156588442E-3</v>
      </c>
      <c r="K25" s="74">
        <f t="shared" si="3"/>
        <v>4.0780341284341153E-2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5">
        <v>7.6331087156588442E-3</v>
      </c>
      <c r="E26" s="94">
        <f t="shared" si="1"/>
        <v>4.8413454000745489E-2</v>
      </c>
      <c r="F26" s="94">
        <f t="shared" si="2"/>
        <v>4.8413449999999997E-2</v>
      </c>
      <c r="G26" s="45" t="s">
        <v>249</v>
      </c>
      <c r="H26" s="40"/>
      <c r="I26" s="40"/>
      <c r="J26" s="73">
        <f t="shared" si="0"/>
        <v>7.6331087156588442E-3</v>
      </c>
      <c r="K26" s="74">
        <f t="shared" si="3"/>
        <v>4.0780341284341153E-2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5">
        <v>6.5478026499791092E-2</v>
      </c>
      <c r="E27" s="94">
        <f t="shared" si="1"/>
        <v>6.8570272723113126E-2</v>
      </c>
      <c r="F27" s="94">
        <f t="shared" si="2"/>
        <v>6.8570270000000003E-2</v>
      </c>
      <c r="G27" s="82"/>
      <c r="H27" s="40"/>
      <c r="I27" s="40"/>
      <c r="J27" s="73">
        <f t="shared" si="0"/>
        <v>6.5478026499791092E-2</v>
      </c>
      <c r="K27" s="74">
        <f t="shared" si="3"/>
        <v>3.0922435002089105E-3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5">
        <v>7.9763301810609741E-2</v>
      </c>
      <c r="E28" s="94">
        <f t="shared" si="1"/>
        <v>8.2349091841164346E-2</v>
      </c>
      <c r="F28" s="94">
        <f t="shared" si="2"/>
        <v>8.234909E-2</v>
      </c>
      <c r="G28" s="82"/>
      <c r="H28" s="40"/>
      <c r="I28" s="40"/>
      <c r="J28" s="73">
        <f t="shared" si="0"/>
        <v>7.9763301810609741E-2</v>
      </c>
      <c r="K28" s="74">
        <f t="shared" si="3"/>
        <v>2.585788189390259E-3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5">
        <v>7.6331087156588442E-3</v>
      </c>
      <c r="E29" s="94">
        <f t="shared" si="1"/>
        <v>4.8413454000745489E-2</v>
      </c>
      <c r="F29" s="94">
        <f t="shared" si="2"/>
        <v>4.8413449999999997E-2</v>
      </c>
      <c r="G29" s="45" t="s">
        <v>249</v>
      </c>
      <c r="H29" s="40"/>
      <c r="I29" s="79"/>
      <c r="J29" s="73">
        <f t="shared" si="0"/>
        <v>7.6331087156588442E-3</v>
      </c>
      <c r="K29" s="74">
        <f t="shared" si="3"/>
        <v>4.0780341284341153E-2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5">
        <v>7.6331087156588442E-3</v>
      </c>
      <c r="E30" s="94">
        <f t="shared" si="1"/>
        <v>4.8413454000745489E-2</v>
      </c>
      <c r="F30" s="94">
        <f t="shared" si="2"/>
        <v>4.8413449999999997E-2</v>
      </c>
      <c r="G30" s="45" t="s">
        <v>249</v>
      </c>
      <c r="H30" s="40"/>
      <c r="I30" s="79"/>
      <c r="J30" s="73">
        <f t="shared" si="0"/>
        <v>7.6331087156588442E-3</v>
      </c>
      <c r="K30" s="74">
        <f t="shared" si="3"/>
        <v>4.0780341284341153E-2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5">
        <v>7.6331087156588442E-3</v>
      </c>
      <c r="E31" s="94">
        <f t="shared" si="1"/>
        <v>4.8413454000745489E-2</v>
      </c>
      <c r="F31" s="94">
        <f t="shared" si="2"/>
        <v>4.8413449999999997E-2</v>
      </c>
      <c r="G31" s="45" t="s">
        <v>249</v>
      </c>
      <c r="H31" s="40"/>
      <c r="I31" s="80"/>
      <c r="J31" s="73">
        <f t="shared" si="0"/>
        <v>7.6331087156588442E-3</v>
      </c>
      <c r="K31" s="74">
        <f t="shared" si="3"/>
        <v>4.0780341284341153E-2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5">
        <v>7.6331087156588442E-3</v>
      </c>
      <c r="E32" s="94">
        <f t="shared" si="1"/>
        <v>4.8413454000745489E-2</v>
      </c>
      <c r="F32" s="94">
        <f t="shared" si="2"/>
        <v>4.8413449999999997E-2</v>
      </c>
      <c r="G32" s="45" t="s">
        <v>249</v>
      </c>
      <c r="H32" s="40"/>
      <c r="I32" s="81"/>
      <c r="J32" s="73">
        <f t="shared" si="0"/>
        <v>7.6331087156588442E-3</v>
      </c>
      <c r="K32" s="74">
        <f t="shared" si="3"/>
        <v>4.0780341284341153E-2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5">
        <v>7.6331087156588442E-3</v>
      </c>
      <c r="E33" s="94">
        <f t="shared" si="1"/>
        <v>4.8413454000745489E-2</v>
      </c>
      <c r="F33" s="94">
        <f t="shared" si="2"/>
        <v>4.8413449999999997E-2</v>
      </c>
      <c r="G33" s="45" t="s">
        <v>249</v>
      </c>
      <c r="H33" s="40"/>
      <c r="I33" s="40"/>
      <c r="J33" s="73">
        <f t="shared" si="0"/>
        <v>7.6331087156588442E-3</v>
      </c>
      <c r="K33" s="74">
        <f t="shared" si="3"/>
        <v>4.0780341284341153E-2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5">
        <v>7.6331087156588442E-3</v>
      </c>
      <c r="E34" s="94">
        <f t="shared" si="1"/>
        <v>4.8413454000745489E-2</v>
      </c>
      <c r="F34" s="94">
        <f t="shared" si="2"/>
        <v>4.8413449999999997E-2</v>
      </c>
      <c r="G34" s="45" t="s">
        <v>249</v>
      </c>
      <c r="H34" s="40"/>
      <c r="I34" s="40"/>
      <c r="J34" s="73">
        <f t="shared" si="0"/>
        <v>7.6331087156588442E-3</v>
      </c>
      <c r="K34" s="74">
        <f t="shared" si="3"/>
        <v>4.0780341284341153E-2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5">
        <v>0.10945777920833888</v>
      </c>
      <c r="E35" s="94">
        <f t="shared" si="1"/>
        <v>0.11088789756018422</v>
      </c>
      <c r="F35" s="94">
        <f t="shared" si="2"/>
        <v>0.1108879</v>
      </c>
      <c r="G35" s="82"/>
      <c r="H35" s="40"/>
      <c r="I35" s="40"/>
      <c r="J35" s="73">
        <f t="shared" si="0"/>
        <v>0.10945777920833888</v>
      </c>
      <c r="K35" s="74">
        <f t="shared" si="3"/>
        <v>1.4301207916611186E-3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5">
        <v>0.10945777920833888</v>
      </c>
      <c r="E36" s="94">
        <f t="shared" si="1"/>
        <v>0.11088789756018422</v>
      </c>
      <c r="F36" s="94">
        <f t="shared" si="2"/>
        <v>0.1108879</v>
      </c>
      <c r="G36" s="82"/>
      <c r="H36" s="40"/>
      <c r="I36" s="40"/>
      <c r="J36" s="73">
        <f t="shared" si="0"/>
        <v>0.10945777920833888</v>
      </c>
      <c r="K36" s="74">
        <f t="shared" si="3"/>
        <v>1.4301207916611186E-3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5">
        <v>8.9214631788882681E-3</v>
      </c>
      <c r="E37" s="94">
        <f t="shared" si="1"/>
        <v>4.8413454000745489E-2</v>
      </c>
      <c r="F37" s="94">
        <f t="shared" si="2"/>
        <v>4.8413449999999997E-2</v>
      </c>
      <c r="G37" s="45" t="s">
        <v>249</v>
      </c>
      <c r="H37" s="40"/>
      <c r="I37" s="40"/>
      <c r="J37" s="73">
        <f t="shared" si="0"/>
        <v>8.9214631788882681E-3</v>
      </c>
      <c r="K37" s="74">
        <f t="shared" si="3"/>
        <v>3.9491986821111727E-2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5">
        <v>3.3095305029218446E-2</v>
      </c>
      <c r="E38" s="94">
        <f t="shared" si="1"/>
        <v>3.8391456869108713E-2</v>
      </c>
      <c r="F38" s="94">
        <f t="shared" si="2"/>
        <v>3.8391460000000002E-2</v>
      </c>
      <c r="G38" s="82"/>
      <c r="H38" s="40"/>
      <c r="I38" s="40"/>
      <c r="J38" s="73">
        <f t="shared" si="0"/>
        <v>3.3095305029218446E-2</v>
      </c>
      <c r="K38" s="74">
        <f t="shared" si="3"/>
        <v>5.2961549707815567E-3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5">
        <v>3.3095305029218446E-2</v>
      </c>
      <c r="E39" s="94">
        <f t="shared" si="1"/>
        <v>3.8391456869108713E-2</v>
      </c>
      <c r="F39" s="94">
        <f t="shared" si="2"/>
        <v>3.8391460000000002E-2</v>
      </c>
      <c r="G39" s="82"/>
      <c r="H39" s="40"/>
      <c r="I39" s="40"/>
      <c r="J39" s="73">
        <f t="shared" si="0"/>
        <v>3.3095305029218446E-2</v>
      </c>
      <c r="K39" s="74">
        <f t="shared" si="3"/>
        <v>5.2961549707815567E-3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5">
        <v>4.6655525801635345E-2</v>
      </c>
      <c r="E40" s="94">
        <f t="shared" si="1"/>
        <v>4.8413454000745489E-2</v>
      </c>
      <c r="F40" s="94">
        <f t="shared" si="2"/>
        <v>4.8413449999999997E-2</v>
      </c>
      <c r="G40" s="82"/>
      <c r="H40" s="40"/>
      <c r="I40" s="40"/>
      <c r="J40" s="73">
        <f t="shared" si="0"/>
        <v>4.6655525801635345E-2</v>
      </c>
      <c r="K40" s="74">
        <f t="shared" si="3"/>
        <v>1.7579241983646521E-3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5">
        <v>5.9419408216925332E-2</v>
      </c>
      <c r="E41" s="94">
        <f t="shared" si="1"/>
        <v>6.8570272723113126E-2</v>
      </c>
      <c r="F41" s="94">
        <f t="shared" si="2"/>
        <v>6.8570270000000003E-2</v>
      </c>
      <c r="G41" s="82"/>
      <c r="H41" s="40"/>
      <c r="I41" s="40"/>
      <c r="J41" s="73">
        <f t="shared" si="0"/>
        <v>5.9419408216925332E-2</v>
      </c>
      <c r="K41" s="74">
        <f t="shared" si="3"/>
        <v>9.1508617830746708E-3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5">
        <v>5.9419408216925332E-2</v>
      </c>
      <c r="E42" s="94">
        <f t="shared" si="1"/>
        <v>6.8570272723113126E-2</v>
      </c>
      <c r="F42" s="94">
        <f t="shared" si="2"/>
        <v>6.8570270000000003E-2</v>
      </c>
      <c r="G42" s="82"/>
      <c r="H42" s="40"/>
      <c r="I42" s="40"/>
      <c r="J42" s="73">
        <f t="shared" si="0"/>
        <v>5.9419408216925332E-2</v>
      </c>
      <c r="K42" s="74">
        <f t="shared" si="3"/>
        <v>9.1508617830746708E-3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5">
        <v>6.5835070789883932E-2</v>
      </c>
      <c r="E43" s="94">
        <f t="shared" si="1"/>
        <v>6.8570272723113126E-2</v>
      </c>
      <c r="F43" s="96">
        <f t="shared" si="2"/>
        <v>6.8570270000000003E-2</v>
      </c>
      <c r="G43" s="82"/>
      <c r="H43" s="40"/>
      <c r="I43" s="40"/>
      <c r="J43" s="73">
        <f t="shared" si="0"/>
        <v>6.5835070789883932E-2</v>
      </c>
      <c r="K43" s="74">
        <f t="shared" si="3"/>
        <v>2.735199210116071E-3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5">
        <v>3.0372858642593106E-2</v>
      </c>
      <c r="E44" s="94">
        <f t="shared" si="1"/>
        <v>4.8413454000745489E-2</v>
      </c>
      <c r="F44" s="94">
        <f t="shared" si="2"/>
        <v>4.8413449999999997E-2</v>
      </c>
      <c r="G44" s="45" t="s">
        <v>249</v>
      </c>
      <c r="H44" s="40"/>
      <c r="I44" s="40"/>
      <c r="J44" s="73">
        <f t="shared" si="0"/>
        <v>3.0372858642593106E-2</v>
      </c>
      <c r="K44" s="74">
        <f t="shared" si="3"/>
        <v>1.804059135740689E-2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5">
        <v>3.5323160742417627E-2</v>
      </c>
      <c r="E45" s="94">
        <f t="shared" si="1"/>
        <v>3.8391456869108713E-2</v>
      </c>
      <c r="F45" s="94">
        <f t="shared" si="2"/>
        <v>3.8391460000000002E-2</v>
      </c>
      <c r="G45" s="82"/>
      <c r="H45" s="40"/>
      <c r="I45" s="40"/>
      <c r="J45" s="73">
        <f t="shared" si="0"/>
        <v>3.5323160742417627E-2</v>
      </c>
      <c r="K45" s="74">
        <f t="shared" si="3"/>
        <v>3.0682992575823756E-3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5">
        <v>1.1971324439844992E-2</v>
      </c>
      <c r="E46" s="94">
        <f t="shared" si="1"/>
        <v>4.8413454000745489E-2</v>
      </c>
      <c r="F46" s="94">
        <f t="shared" si="2"/>
        <v>4.8413449999999997E-2</v>
      </c>
      <c r="G46" s="45" t="s">
        <v>249</v>
      </c>
      <c r="H46" s="40"/>
      <c r="I46" s="40"/>
      <c r="J46" s="73">
        <f t="shared" si="0"/>
        <v>1.1971324439844992E-2</v>
      </c>
      <c r="K46" s="74">
        <f t="shared" si="3"/>
        <v>3.6442125560155005E-2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5">
        <v>3.2847982731654797E-2</v>
      </c>
      <c r="E47" s="94">
        <f t="shared" si="1"/>
        <v>3.8391456869108713E-2</v>
      </c>
      <c r="F47" s="94">
        <f t="shared" si="2"/>
        <v>3.8391460000000002E-2</v>
      </c>
      <c r="G47" s="82"/>
      <c r="H47" s="40"/>
      <c r="I47" s="40"/>
      <c r="J47" s="73">
        <f t="shared" si="0"/>
        <v>3.2847982731654797E-2</v>
      </c>
      <c r="K47" s="74">
        <f t="shared" si="3"/>
        <v>5.5434772683452052E-3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5">
        <v>2.410212058009064E-2</v>
      </c>
      <c r="E48" s="94">
        <f t="shared" si="1"/>
        <v>4.8413454000745489E-2</v>
      </c>
      <c r="F48" s="94">
        <f t="shared" si="2"/>
        <v>4.8413449999999997E-2</v>
      </c>
      <c r="G48" s="45" t="s">
        <v>249</v>
      </c>
      <c r="H48" s="40"/>
      <c r="I48" s="40"/>
      <c r="J48" s="73">
        <f t="shared" si="0"/>
        <v>2.410212058009064E-2</v>
      </c>
      <c r="K48" s="74">
        <f t="shared" si="3"/>
        <v>2.4311329419909357E-2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5">
        <v>6.0651813545637819E-2</v>
      </c>
      <c r="E49" s="94">
        <f t="shared" si="1"/>
        <v>6.8570272723113126E-2</v>
      </c>
      <c r="F49" s="94">
        <f t="shared" si="2"/>
        <v>6.8570270000000003E-2</v>
      </c>
      <c r="G49" s="82"/>
      <c r="H49" s="40"/>
      <c r="I49" s="40"/>
      <c r="J49" s="73">
        <f t="shared" si="0"/>
        <v>6.0651813545637819E-2</v>
      </c>
      <c r="K49" s="74">
        <f t="shared" si="3"/>
        <v>7.9184564543621841E-3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5">
        <v>6.2388938679404623E-3</v>
      </c>
      <c r="E50" s="94">
        <f t="shared" si="1"/>
        <v>4.8413454000745489E-2</v>
      </c>
      <c r="F50" s="94">
        <f t="shared" si="2"/>
        <v>4.8413449999999997E-2</v>
      </c>
      <c r="G50" s="45" t="s">
        <v>249</v>
      </c>
      <c r="H50" s="40"/>
      <c r="I50" s="40"/>
      <c r="J50" s="73">
        <f t="shared" si="0"/>
        <v>6.2388938679404623E-3</v>
      </c>
      <c r="K50" s="74">
        <f t="shared" si="3"/>
        <v>4.2174556132059532E-2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5">
        <v>2.3045867559588387E-2</v>
      </c>
      <c r="E51" s="94">
        <f t="shared" si="1"/>
        <v>4.8413454000745489E-2</v>
      </c>
      <c r="F51" s="94">
        <f t="shared" si="2"/>
        <v>4.8413449999999997E-2</v>
      </c>
      <c r="G51" s="45" t="s">
        <v>249</v>
      </c>
      <c r="H51" s="40"/>
      <c r="I51" s="40"/>
      <c r="J51" s="73">
        <f t="shared" si="0"/>
        <v>2.3045867559588387E-2</v>
      </c>
      <c r="K51" s="74">
        <f t="shared" si="3"/>
        <v>2.536758244041161E-2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5">
        <v>4.3994095380222253E-2</v>
      </c>
      <c r="E52" s="94">
        <f t="shared" si="1"/>
        <v>6.8570272723113126E-2</v>
      </c>
      <c r="F52" s="94">
        <f t="shared" si="2"/>
        <v>6.8570270000000003E-2</v>
      </c>
      <c r="G52" s="45" t="s">
        <v>249</v>
      </c>
      <c r="H52" s="40"/>
      <c r="I52" s="40"/>
      <c r="J52" s="73">
        <f t="shared" si="0"/>
        <v>4.3994095380222253E-2</v>
      </c>
      <c r="K52" s="74">
        <f t="shared" si="3"/>
        <v>2.4576174619777749E-2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5">
        <v>8.12124640126025E-2</v>
      </c>
      <c r="E53" s="94">
        <f t="shared" si="1"/>
        <v>8.2349091841164346E-2</v>
      </c>
      <c r="F53" s="94">
        <f t="shared" si="2"/>
        <v>8.234909E-2</v>
      </c>
      <c r="G53" s="82"/>
      <c r="H53" s="40"/>
      <c r="I53" s="40"/>
      <c r="J53" s="73">
        <f t="shared" si="0"/>
        <v>8.12124640126025E-2</v>
      </c>
      <c r="K53" s="74">
        <f t="shared" si="3"/>
        <v>1.1366259873974993E-3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5">
        <v>0.11142630138723154</v>
      </c>
      <c r="E54" s="94">
        <f t="shared" si="1"/>
        <v>0.12629472782701304</v>
      </c>
      <c r="F54" s="94">
        <f t="shared" si="2"/>
        <v>0.12629472999999999</v>
      </c>
      <c r="G54" s="82"/>
      <c r="H54" s="40"/>
      <c r="I54" s="40"/>
      <c r="J54" s="73">
        <f t="shared" si="0"/>
        <v>0.11142630138723154</v>
      </c>
      <c r="K54" s="74">
        <f t="shared" si="3"/>
        <v>1.486842861276845E-2</v>
      </c>
      <c r="L54" s="46"/>
      <c r="M54" s="40"/>
      <c r="N54" s="45">
        <v>1</v>
      </c>
      <c r="O54" s="53">
        <v>0.1</v>
      </c>
      <c r="P54" s="54">
        <v>3.1544659621424283E-2</v>
      </c>
      <c r="Q54" s="55">
        <v>4.8413454000745489E-2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5">
        <v>0.11142630138723154</v>
      </c>
      <c r="E55" s="94">
        <f t="shared" si="1"/>
        <v>0.12629472782701304</v>
      </c>
      <c r="F55" s="94">
        <f t="shared" si="2"/>
        <v>0.12629472999999999</v>
      </c>
      <c r="G55" s="82"/>
      <c r="H55" s="40"/>
      <c r="I55" s="40"/>
      <c r="J55" s="73">
        <f t="shared" si="0"/>
        <v>0.11142630138723154</v>
      </c>
      <c r="K55" s="74">
        <f t="shared" si="3"/>
        <v>1.486842861276845E-2</v>
      </c>
      <c r="L55" s="46"/>
      <c r="M55" s="40"/>
      <c r="N55" s="45">
        <v>2</v>
      </c>
      <c r="O55" s="53">
        <v>0.2</v>
      </c>
      <c r="P55" s="54">
        <v>3.8391456869108713E-2</v>
      </c>
      <c r="Q55" s="55">
        <v>5.8858304823065484E-2</v>
      </c>
      <c r="R55" s="55">
        <v>6.8467972476844302E-3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5">
        <v>7.0403356739972583E-2</v>
      </c>
      <c r="E56" s="94">
        <f t="shared" si="1"/>
        <v>7.2629639546542682E-2</v>
      </c>
      <c r="F56" s="94">
        <f t="shared" si="2"/>
        <v>7.2629639999999995E-2</v>
      </c>
      <c r="G56" s="82"/>
      <c r="H56" s="40"/>
      <c r="I56" s="40"/>
      <c r="J56" s="73">
        <f t="shared" si="0"/>
        <v>7.0403356739972583E-2</v>
      </c>
      <c r="K56" s="74">
        <f t="shared" si="3"/>
        <v>2.2262832600274118E-3</v>
      </c>
      <c r="L56" s="46"/>
      <c r="M56" s="40"/>
      <c r="N56" s="45">
        <v>3</v>
      </c>
      <c r="O56" s="53">
        <v>0.3</v>
      </c>
      <c r="P56" s="54">
        <v>4.8413454000745489E-2</v>
      </c>
      <c r="Q56" s="55">
        <v>6.8570272723113126E-2</v>
      </c>
      <c r="R56" s="55">
        <v>1.0021997131636776E-2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5">
        <v>9.4131004487871359E-2</v>
      </c>
      <c r="E57" s="94">
        <f t="shared" si="1"/>
        <v>0.10719946026552001</v>
      </c>
      <c r="F57" s="94">
        <f t="shared" si="2"/>
        <v>0.10719946</v>
      </c>
      <c r="G57" s="82"/>
      <c r="H57" s="40"/>
      <c r="I57" s="40"/>
      <c r="J57" s="73">
        <f t="shared" si="0"/>
        <v>9.4131004487871359E-2</v>
      </c>
      <c r="K57" s="74">
        <f t="shared" si="3"/>
        <v>1.3068455512128638E-2</v>
      </c>
      <c r="L57" s="46"/>
      <c r="M57" s="40"/>
      <c r="N57" s="45">
        <v>4</v>
      </c>
      <c r="O57" s="53">
        <v>0.4</v>
      </c>
      <c r="P57" s="54">
        <v>5.8858304823065484E-2</v>
      </c>
      <c r="Q57" s="55">
        <v>7.2629639546542682E-2</v>
      </c>
      <c r="R57" s="55">
        <v>1.0444850822319995E-2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5">
        <v>7.6331087156588442E-3</v>
      </c>
      <c r="E58" s="94">
        <f t="shared" si="1"/>
        <v>4.8413454000745489E-2</v>
      </c>
      <c r="F58" s="94">
        <f t="shared" si="2"/>
        <v>4.8413449999999997E-2</v>
      </c>
      <c r="G58" s="45" t="s">
        <v>249</v>
      </c>
      <c r="H58" s="40"/>
      <c r="I58" s="40"/>
      <c r="J58" s="73">
        <f t="shared" si="0"/>
        <v>7.6331087156588442E-3</v>
      </c>
      <c r="K58" s="74">
        <f t="shared" si="3"/>
        <v>4.0780341284341153E-2</v>
      </c>
      <c r="L58" s="46"/>
      <c r="M58" s="40"/>
      <c r="N58" s="45">
        <v>5</v>
      </c>
      <c r="O58" s="53">
        <v>0.5</v>
      </c>
      <c r="P58" s="54">
        <v>6.8570272723113126E-2</v>
      </c>
      <c r="Q58" s="55">
        <v>8.2349091841164346E-2</v>
      </c>
      <c r="R58" s="55">
        <v>9.7119679000476425E-3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5">
        <v>0.11142630138723154</v>
      </c>
      <c r="E59" s="94">
        <f t="shared" si="1"/>
        <v>0.12629472782701304</v>
      </c>
      <c r="F59" s="94">
        <f t="shared" si="2"/>
        <v>0.12629472999999999</v>
      </c>
      <c r="G59" s="82"/>
      <c r="H59" s="40"/>
      <c r="I59" s="40"/>
      <c r="J59" s="73">
        <f t="shared" si="0"/>
        <v>0.11142630138723154</v>
      </c>
      <c r="K59" s="74">
        <f t="shared" si="3"/>
        <v>1.486842861276845E-2</v>
      </c>
      <c r="L59" s="46"/>
      <c r="M59" s="40"/>
      <c r="N59" s="45">
        <v>6</v>
      </c>
      <c r="O59" s="53">
        <v>0.6</v>
      </c>
      <c r="P59" s="54">
        <v>7.2629639546542682E-2</v>
      </c>
      <c r="Q59" s="55">
        <v>0.10719946026552001</v>
      </c>
      <c r="R59" s="55">
        <v>4.0593668234295555E-3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5">
        <v>5.859998325917032E-3</v>
      </c>
      <c r="E60" s="94">
        <f t="shared" si="1"/>
        <v>4.8413454000745489E-2</v>
      </c>
      <c r="F60" s="94">
        <f t="shared" si="2"/>
        <v>4.8413449999999997E-2</v>
      </c>
      <c r="G60" s="45" t="s">
        <v>249</v>
      </c>
      <c r="H60" s="40"/>
      <c r="I60" s="40"/>
      <c r="J60" s="73">
        <f t="shared" si="0"/>
        <v>5.859998325917032E-3</v>
      </c>
      <c r="K60" s="74">
        <f t="shared" si="3"/>
        <v>4.2553451674082962E-2</v>
      </c>
      <c r="L60" s="46"/>
      <c r="M60" s="40"/>
      <c r="N60" s="45">
        <v>7</v>
      </c>
      <c r="O60" s="53">
        <v>0.7</v>
      </c>
      <c r="P60" s="54">
        <v>8.2349091841164346E-2</v>
      </c>
      <c r="Q60" s="55">
        <v>0.11088789756018422</v>
      </c>
      <c r="R60" s="55">
        <v>9.7194522946216638E-3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5">
        <v>5.7075419835065019E-2</v>
      </c>
      <c r="E61" s="94">
        <f t="shared" si="1"/>
        <v>5.8858304823065484E-2</v>
      </c>
      <c r="F61" s="94">
        <f t="shared" si="2"/>
        <v>5.8858300000000002E-2</v>
      </c>
      <c r="G61" s="82"/>
      <c r="H61" s="40"/>
      <c r="I61" s="40"/>
      <c r="J61" s="73">
        <f t="shared" si="0"/>
        <v>5.7075419835065019E-2</v>
      </c>
      <c r="K61" s="74">
        <f t="shared" si="3"/>
        <v>1.7828801649349829E-3</v>
      </c>
      <c r="L61" s="46"/>
      <c r="M61" s="40"/>
      <c r="N61" s="45">
        <v>8</v>
      </c>
      <c r="O61" s="53">
        <v>0.8</v>
      </c>
      <c r="P61" s="54">
        <v>0.10719946026552001</v>
      </c>
      <c r="Q61" s="55">
        <v>0.12629472782701304</v>
      </c>
      <c r="R61" s="55">
        <v>2.4850368424355659E-2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5">
        <v>5.7075419835065019E-2</v>
      </c>
      <c r="E62" s="94">
        <f t="shared" si="1"/>
        <v>5.8858304823065484E-2</v>
      </c>
      <c r="F62" s="94">
        <f t="shared" si="2"/>
        <v>5.8858300000000002E-2</v>
      </c>
      <c r="G62" s="82"/>
      <c r="H62" s="40"/>
      <c r="I62" s="40"/>
      <c r="J62" s="73">
        <f t="shared" si="0"/>
        <v>5.7075419835065019E-2</v>
      </c>
      <c r="K62" s="74">
        <f t="shared" si="3"/>
        <v>1.7828801649349829E-3</v>
      </c>
      <c r="L62" s="46"/>
      <c r="M62" s="40"/>
      <c r="N62" s="45">
        <v>9</v>
      </c>
      <c r="O62" s="53">
        <v>0.9</v>
      </c>
      <c r="P62" s="54">
        <v>0.11088789756018422</v>
      </c>
      <c r="Q62" s="55">
        <v>0.13682251318318955</v>
      </c>
      <c r="R62" s="55">
        <v>3.6884372946642124E-3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5">
        <v>5.7075419835065019E-2</v>
      </c>
      <c r="E63" s="94">
        <f t="shared" si="1"/>
        <v>5.8858304823065484E-2</v>
      </c>
      <c r="F63" s="94">
        <f t="shared" si="2"/>
        <v>5.8858300000000002E-2</v>
      </c>
      <c r="G63" s="82"/>
      <c r="H63" s="40"/>
      <c r="I63" s="40"/>
      <c r="J63" s="73">
        <f t="shared" si="0"/>
        <v>5.7075419835065019E-2</v>
      </c>
      <c r="K63" s="74">
        <f t="shared" si="3"/>
        <v>1.7828801649349829E-3</v>
      </c>
      <c r="L63" s="46"/>
      <c r="M63" s="40"/>
      <c r="N63" s="45">
        <v>10</v>
      </c>
      <c r="O63" s="53">
        <v>1</v>
      </c>
      <c r="P63" s="54">
        <v>0.12629472782701304</v>
      </c>
      <c r="Q63" s="55">
        <v>0.1473502985393661</v>
      </c>
      <c r="R63" s="55">
        <v>1.5406830266828819E-2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5">
        <v>5.7075419835065019E-2</v>
      </c>
      <c r="E64" s="94">
        <f t="shared" si="1"/>
        <v>5.8858304823065484E-2</v>
      </c>
      <c r="F64" s="94">
        <f t="shared" si="2"/>
        <v>5.8858300000000002E-2</v>
      </c>
      <c r="G64" s="82"/>
      <c r="H64" s="40"/>
      <c r="I64" s="40"/>
      <c r="J64" s="73">
        <f t="shared" si="0"/>
        <v>5.7075419835065019E-2</v>
      </c>
      <c r="K64" s="74">
        <f t="shared" si="3"/>
        <v>1.7828801649349829E-3</v>
      </c>
      <c r="L64" s="46"/>
      <c r="M64" s="40"/>
      <c r="N64"/>
      <c r="O64"/>
      <c r="P64"/>
      <c r="Q64" s="32" t="s">
        <v>286</v>
      </c>
      <c r="R64" s="132">
        <v>1.0527785356176527E-2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5">
        <v>5.7075419835065019E-2</v>
      </c>
      <c r="E65" s="94">
        <f t="shared" si="1"/>
        <v>5.8858304823065484E-2</v>
      </c>
      <c r="F65" s="94">
        <f t="shared" si="2"/>
        <v>5.8858300000000002E-2</v>
      </c>
      <c r="G65" s="82"/>
      <c r="H65" s="40"/>
      <c r="I65" s="40"/>
      <c r="J65" s="73">
        <f>+D65</f>
        <v>5.7075419835065019E-2</v>
      </c>
      <c r="K65" s="74">
        <f>F65-J65</f>
        <v>1.7828801649349829E-3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5">
        <v>5.7075419835065019E-2</v>
      </c>
      <c r="E66" s="94">
        <f t="shared" si="1"/>
        <v>5.8858304823065484E-2</v>
      </c>
      <c r="F66" s="94">
        <f t="shared" si="2"/>
        <v>5.8858300000000002E-2</v>
      </c>
      <c r="G66" s="82"/>
      <c r="H66" s="40"/>
      <c r="I66" s="40"/>
      <c r="J66" s="73">
        <f t="shared" ref="J66:J129" si="7">+D66</f>
        <v>5.7075419835065019E-2</v>
      </c>
      <c r="K66" s="74">
        <f t="shared" ref="K66:K129" si="8">F66-J66</f>
        <v>1.7828801649349829E-3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5">
        <v>5.7075419835065019E-2</v>
      </c>
      <c r="E67" s="94">
        <f t="shared" ref="E67:E130" si="9">IF(AND(G67="X",D67&lt;$N$17),VLOOKUP(D67,$N$7:$Q$51,4,1),IF(D67&lt;$N$17,VLOOKUP(D67,$N$7:$P$51,3,1),IF(G67="X",VLOOKUP(D67,$N$7:$R$51,4,1),VLOOKUP(D67,$N$7:$R$51,3,1))))</f>
        <v>5.8858304823065484E-2</v>
      </c>
      <c r="F67" s="94">
        <f t="shared" ref="F67:F130" si="10">ROUND(E67,8)</f>
        <v>5.8858300000000002E-2</v>
      </c>
      <c r="G67" s="82"/>
      <c r="H67" s="40"/>
      <c r="I67" s="40"/>
      <c r="J67" s="73">
        <f t="shared" si="7"/>
        <v>5.7075419835065019E-2</v>
      </c>
      <c r="K67" s="74">
        <f t="shared" si="8"/>
        <v>1.7828801649349829E-3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5">
        <v>5.7075419835065019E-2</v>
      </c>
      <c r="E68" s="94">
        <f t="shared" si="9"/>
        <v>5.8858304823065484E-2</v>
      </c>
      <c r="F68" s="94">
        <f t="shared" si="10"/>
        <v>5.8858300000000002E-2</v>
      </c>
      <c r="G68" s="82"/>
      <c r="H68" s="40"/>
      <c r="I68" s="40"/>
      <c r="J68" s="73">
        <f t="shared" si="7"/>
        <v>5.7075419835065019E-2</v>
      </c>
      <c r="K68" s="74">
        <f t="shared" si="8"/>
        <v>1.7828801649349829E-3</v>
      </c>
      <c r="L68" s="46"/>
      <c r="M68" s="40"/>
      <c r="N68"/>
      <c r="O68" s="127" t="s">
        <v>299</v>
      </c>
      <c r="P68" s="127"/>
      <c r="Q68" s="127"/>
      <c r="R68" s="127"/>
      <c r="S68" s="127"/>
      <c r="T68" s="127"/>
      <c r="U68" s="127"/>
      <c r="V68" s="127"/>
      <c r="W68" s="127"/>
      <c r="X68" s="127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5">
        <v>5.7075419835065019E-2</v>
      </c>
      <c r="E69" s="94">
        <f t="shared" si="9"/>
        <v>5.8858304823065484E-2</v>
      </c>
      <c r="F69" s="94">
        <f t="shared" si="10"/>
        <v>5.8858300000000002E-2</v>
      </c>
      <c r="G69" s="82"/>
      <c r="H69" s="40"/>
      <c r="I69" s="40"/>
      <c r="J69" s="73">
        <f t="shared" si="7"/>
        <v>5.7075419835065019E-2</v>
      </c>
      <c r="K69" s="74">
        <f t="shared" si="8"/>
        <v>1.7828801649349829E-3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558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5">
        <v>5.7075419835065019E-2</v>
      </c>
      <c r="E70" s="94">
        <f t="shared" si="9"/>
        <v>5.8858304823065484E-2</v>
      </c>
      <c r="F70" s="94">
        <f t="shared" si="10"/>
        <v>5.8858300000000002E-2</v>
      </c>
      <c r="G70" s="82"/>
      <c r="H70" s="40"/>
      <c r="I70" s="40"/>
      <c r="J70" s="73">
        <f t="shared" si="7"/>
        <v>5.7075419835065019E-2</v>
      </c>
      <c r="K70" s="74">
        <f t="shared" si="8"/>
        <v>1.7828801649349829E-3</v>
      </c>
      <c r="L70" s="46"/>
      <c r="M70" s="40"/>
      <c r="N70" s="56" t="s">
        <v>303</v>
      </c>
      <c r="O70" s="87">
        <v>4.5693987689184777E-2</v>
      </c>
      <c r="P70" s="88">
        <v>3.2752914240730499E-2</v>
      </c>
      <c r="Q70" s="88">
        <v>3.1226514018064144E-2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5">
        <v>6.4655973513565333E-3</v>
      </c>
      <c r="E71" s="94">
        <f t="shared" si="9"/>
        <v>4.8413454000745489E-2</v>
      </c>
      <c r="F71" s="94">
        <f t="shared" si="10"/>
        <v>4.8413449999999997E-2</v>
      </c>
      <c r="G71" s="45" t="s">
        <v>249</v>
      </c>
      <c r="H71" s="40"/>
      <c r="I71" s="40"/>
      <c r="J71" s="73">
        <f t="shared" si="7"/>
        <v>6.4655973513565333E-3</v>
      </c>
      <c r="K71" s="74">
        <f t="shared" si="8"/>
        <v>4.1947852648643466E-2</v>
      </c>
      <c r="L71" s="46"/>
      <c r="M71" s="40"/>
      <c r="N71" s="56" t="s">
        <v>304</v>
      </c>
      <c r="O71" s="86">
        <v>7.6930951055042177E-2</v>
      </c>
      <c r="P71" s="86">
        <v>6.9932558304936471E-2</v>
      </c>
      <c r="Q71" s="86">
        <v>6.8534544698917302E-2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5">
        <v>1.1029549839540966E-2</v>
      </c>
      <c r="E72" s="94">
        <f t="shared" si="9"/>
        <v>4.8413454000745489E-2</v>
      </c>
      <c r="F72" s="94">
        <f t="shared" si="10"/>
        <v>4.8413449999999997E-2</v>
      </c>
      <c r="G72" s="45" t="s">
        <v>249</v>
      </c>
      <c r="H72" s="40"/>
      <c r="I72" s="40"/>
      <c r="J72" s="73">
        <f t="shared" si="7"/>
        <v>1.1029549839540966E-2</v>
      </c>
      <c r="K72" s="74">
        <f t="shared" si="8"/>
        <v>3.7383900160459033E-2</v>
      </c>
      <c r="L72" s="46"/>
      <c r="M72" s="40"/>
      <c r="N72" s="56" t="s">
        <v>305</v>
      </c>
      <c r="O72" s="90">
        <v>0.16831892643341173</v>
      </c>
      <c r="P72" s="90">
        <v>0.13543838678639747</v>
      </c>
      <c r="Q72" s="90">
        <v>0.13098757273504558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5">
        <v>2.3045867559588387E-2</v>
      </c>
      <c r="E73" s="94">
        <f t="shared" si="9"/>
        <v>4.8413454000745489E-2</v>
      </c>
      <c r="F73" s="94">
        <f t="shared" si="10"/>
        <v>4.8413449999999997E-2</v>
      </c>
      <c r="G73" s="45" t="s">
        <v>249</v>
      </c>
      <c r="H73" s="40"/>
      <c r="I73" s="40"/>
      <c r="J73" s="73">
        <f t="shared" si="7"/>
        <v>2.3045867559588387E-2</v>
      </c>
      <c r="K73" s="74">
        <f t="shared" si="8"/>
        <v>2.536758244041161E-2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5">
        <v>5.7075419835065019E-2</v>
      </c>
      <c r="E74" s="94">
        <f t="shared" si="9"/>
        <v>5.8858304823065484E-2</v>
      </c>
      <c r="F74" s="94">
        <f t="shared" si="10"/>
        <v>5.8858300000000002E-2</v>
      </c>
      <c r="G74" s="45"/>
      <c r="H74" s="40"/>
      <c r="I74" s="40"/>
      <c r="J74" s="73">
        <f t="shared" si="7"/>
        <v>5.7075419835065019E-2</v>
      </c>
      <c r="K74" s="74">
        <f t="shared" si="8"/>
        <v>1.7828801649349829E-3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5">
        <v>3.3591474612104044E-2</v>
      </c>
      <c r="E75" s="94">
        <f t="shared" si="9"/>
        <v>3.8391456869108713E-2</v>
      </c>
      <c r="F75" s="94">
        <f t="shared" si="10"/>
        <v>3.8391460000000002E-2</v>
      </c>
      <c r="G75" s="82"/>
      <c r="H75" s="40"/>
      <c r="I75" s="40"/>
      <c r="J75" s="73">
        <f t="shared" si="7"/>
        <v>3.3591474612104044E-2</v>
      </c>
      <c r="K75" s="74">
        <f t="shared" si="8"/>
        <v>4.7999853878959581E-3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5">
        <v>6.0316145533840298E-3</v>
      </c>
      <c r="E76" s="94">
        <f t="shared" si="9"/>
        <v>4.8413454000745489E-2</v>
      </c>
      <c r="F76" s="94">
        <f t="shared" si="10"/>
        <v>4.8413449999999997E-2</v>
      </c>
      <c r="G76" s="45" t="s">
        <v>249</v>
      </c>
      <c r="H76" s="40"/>
      <c r="I76" s="40"/>
      <c r="J76" s="73">
        <f t="shared" si="7"/>
        <v>6.0316145533840298E-3</v>
      </c>
      <c r="K76" s="74">
        <f t="shared" si="8"/>
        <v>4.2381835446615966E-2</v>
      </c>
      <c r="L76" s="46"/>
      <c r="M76" s="40"/>
      <c r="N76" s="91" t="s">
        <v>323</v>
      </c>
      <c r="O76" s="133">
        <v>0.19181355747172987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5">
        <v>8.9272096138659079E-3</v>
      </c>
      <c r="E77" s="94">
        <f t="shared" si="9"/>
        <v>4.8413454000745489E-2</v>
      </c>
      <c r="F77" s="94">
        <f t="shared" si="10"/>
        <v>4.8413449999999997E-2</v>
      </c>
      <c r="G77" s="45" t="s">
        <v>249</v>
      </c>
      <c r="H77" s="40"/>
      <c r="I77" s="40"/>
      <c r="J77" s="73">
        <f t="shared" si="7"/>
        <v>8.9272096138659079E-3</v>
      </c>
      <c r="K77" s="74">
        <f t="shared" si="8"/>
        <v>3.9486240386134089E-2</v>
      </c>
      <c r="L77" s="46"/>
      <c r="M77" s="40"/>
      <c r="N77" s="91"/>
      <c r="O77" s="133">
        <v>0.18782158053339329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5">
        <v>0.10719946026552001</v>
      </c>
      <c r="E78" s="94">
        <f t="shared" si="9"/>
        <v>0.11088789756018422</v>
      </c>
      <c r="F78" s="94">
        <f t="shared" si="10"/>
        <v>0.1108879</v>
      </c>
      <c r="G78" s="45"/>
      <c r="H78" s="40"/>
      <c r="I78" s="40"/>
      <c r="J78" s="73">
        <f t="shared" si="7"/>
        <v>0.10719946026552001</v>
      </c>
      <c r="K78" s="74">
        <f t="shared" si="8"/>
        <v>3.6884397344799924E-3</v>
      </c>
      <c r="L78" s="46"/>
      <c r="M78" s="40"/>
      <c r="N78" s="91"/>
      <c r="O78" s="133">
        <v>0.23814154304464877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5">
        <v>0.1072011601853583</v>
      </c>
      <c r="E79" s="94">
        <f t="shared" si="9"/>
        <v>0.11088789756018422</v>
      </c>
      <c r="F79" s="94">
        <f t="shared" si="10"/>
        <v>0.1108879</v>
      </c>
      <c r="G79" s="45"/>
      <c r="H79" s="40"/>
      <c r="I79" s="40"/>
      <c r="J79" s="73">
        <f t="shared" si="7"/>
        <v>0.1072011601853583</v>
      </c>
      <c r="K79" s="74">
        <f t="shared" si="8"/>
        <v>3.6867398146416958E-3</v>
      </c>
      <c r="L79" s="46"/>
      <c r="M79" s="40"/>
      <c r="N79" s="91"/>
      <c r="O79" s="133">
        <v>0.17562815283305766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5">
        <v>0.10725642617814643</v>
      </c>
      <c r="E80" s="94">
        <f t="shared" si="9"/>
        <v>0.11088789756018422</v>
      </c>
      <c r="F80" s="94">
        <f t="shared" si="10"/>
        <v>0.1108879</v>
      </c>
      <c r="G80" s="45"/>
      <c r="H80" s="40"/>
      <c r="I80" s="40"/>
      <c r="J80" s="73">
        <f t="shared" si="7"/>
        <v>0.10725642617814643</v>
      </c>
      <c r="K80" s="74">
        <f t="shared" si="8"/>
        <v>3.6314738218535675E-3</v>
      </c>
      <c r="L80" s="46"/>
      <c r="M80" s="40"/>
      <c r="N80" s="91"/>
      <c r="O80" s="133">
        <v>0.30381320240252307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5">
        <v>5.0746367147151264E-2</v>
      </c>
      <c r="E81" s="94">
        <f t="shared" si="9"/>
        <v>5.8858304823065484E-2</v>
      </c>
      <c r="F81" s="94">
        <f t="shared" si="10"/>
        <v>5.8858300000000002E-2</v>
      </c>
      <c r="G81" s="82"/>
      <c r="H81" s="40"/>
      <c r="I81" s="40"/>
      <c r="J81" s="73">
        <f t="shared" si="7"/>
        <v>5.0746367147151264E-2</v>
      </c>
      <c r="K81" s="74">
        <f t="shared" si="8"/>
        <v>8.1119328528487383E-3</v>
      </c>
      <c r="L81" s="46"/>
      <c r="M81" s="40"/>
      <c r="N81" s="91"/>
      <c r="O81" s="133">
        <v>0.19017801455737268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5">
        <v>5.0746367147151264E-2</v>
      </c>
      <c r="E82" s="94">
        <f t="shared" si="9"/>
        <v>5.8858304823065484E-2</v>
      </c>
      <c r="F82" s="94">
        <f t="shared" si="10"/>
        <v>5.8858300000000002E-2</v>
      </c>
      <c r="G82" s="82"/>
      <c r="H82" s="40"/>
      <c r="I82" s="40"/>
      <c r="J82" s="73">
        <f t="shared" si="7"/>
        <v>5.0746367147151264E-2</v>
      </c>
      <c r="K82" s="74">
        <f t="shared" si="8"/>
        <v>8.1119328528487383E-3</v>
      </c>
      <c r="L82" s="46"/>
      <c r="M82" s="40"/>
      <c r="N82" s="91" t="s">
        <v>301</v>
      </c>
      <c r="O82" s="110">
        <v>0.1510173474540473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5">
        <v>7.0151858907260584E-2</v>
      </c>
      <c r="E83" s="94">
        <f t="shared" si="9"/>
        <v>7.2629639546542682E-2</v>
      </c>
      <c r="F83" s="94">
        <f t="shared" si="10"/>
        <v>7.2629639999999995E-2</v>
      </c>
      <c r="G83" s="82"/>
      <c r="H83" s="40"/>
      <c r="I83" s="40"/>
      <c r="J83" s="73">
        <f t="shared" si="7"/>
        <v>7.0151858907260584E-2</v>
      </c>
      <c r="K83" s="74">
        <f t="shared" si="8"/>
        <v>2.4777810927394117E-3</v>
      </c>
      <c r="L83" s="46"/>
      <c r="M83" s="40"/>
      <c r="N83" s="91"/>
      <c r="O83" s="110">
        <v>0.1510173474540473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5">
        <v>7.0151858907260584E-2</v>
      </c>
      <c r="E84" s="94">
        <f t="shared" si="9"/>
        <v>7.2629639546542682E-2</v>
      </c>
      <c r="F84" s="94">
        <f t="shared" si="10"/>
        <v>7.2629639999999995E-2</v>
      </c>
      <c r="G84" s="82"/>
      <c r="H84" s="40"/>
      <c r="I84" s="40"/>
      <c r="J84" s="73">
        <f t="shared" si="7"/>
        <v>7.0151858907260584E-2</v>
      </c>
      <c r="K84" s="74">
        <f t="shared" si="8"/>
        <v>2.4777810927394117E-3</v>
      </c>
      <c r="L84" s="46"/>
      <c r="M84" s="40"/>
      <c r="N84" s="91"/>
      <c r="O84" s="110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5">
        <v>8.6658770705011021E-3</v>
      </c>
      <c r="E85" s="94">
        <f t="shared" si="9"/>
        <v>4.8413454000745489E-2</v>
      </c>
      <c r="F85" s="94">
        <f t="shared" si="10"/>
        <v>4.8413449999999997E-2</v>
      </c>
      <c r="G85" s="45" t="s">
        <v>249</v>
      </c>
      <c r="H85" s="40"/>
      <c r="I85" s="40"/>
      <c r="J85" s="73">
        <f t="shared" si="7"/>
        <v>8.6658770705011021E-3</v>
      </c>
      <c r="K85" s="74">
        <f t="shared" si="8"/>
        <v>3.9747572929498896E-2</v>
      </c>
      <c r="L85" s="46"/>
      <c r="M85" s="40"/>
      <c r="N85" s="91"/>
      <c r="O85" s="109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5">
        <v>3.8708313067149835E-2</v>
      </c>
      <c r="E86" s="94">
        <f t="shared" si="9"/>
        <v>4.8413454000745489E-2</v>
      </c>
      <c r="F86" s="94">
        <f t="shared" si="10"/>
        <v>4.8413449999999997E-2</v>
      </c>
      <c r="G86" s="82"/>
      <c r="H86" s="40"/>
      <c r="I86" s="40"/>
      <c r="J86" s="73">
        <f t="shared" si="7"/>
        <v>3.8708313067149835E-2</v>
      </c>
      <c r="K86" s="74">
        <f t="shared" si="8"/>
        <v>9.7051369328501613E-3</v>
      </c>
      <c r="L86" s="46"/>
      <c r="M86" s="40"/>
      <c r="N86" s="91"/>
      <c r="O86" s="112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5">
        <v>1.4055408629139348E-2</v>
      </c>
      <c r="E87" s="94">
        <f t="shared" si="9"/>
        <v>4.8413454000745489E-2</v>
      </c>
      <c r="F87" s="94">
        <f t="shared" si="10"/>
        <v>4.8413449999999997E-2</v>
      </c>
      <c r="G87" s="45" t="s">
        <v>249</v>
      </c>
      <c r="H87" s="40"/>
      <c r="I87" s="40"/>
      <c r="J87" s="73">
        <f t="shared" si="7"/>
        <v>1.4055408629139348E-2</v>
      </c>
      <c r="K87" s="74">
        <f t="shared" si="8"/>
        <v>3.4358041370860647E-2</v>
      </c>
      <c r="L87" s="46"/>
      <c r="M87" s="40"/>
      <c r="N87" s="91"/>
      <c r="O87" s="112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5">
        <v>9.3281943454493026E-3</v>
      </c>
      <c r="E88" s="94">
        <f t="shared" si="9"/>
        <v>4.8413454000745489E-2</v>
      </c>
      <c r="F88" s="94">
        <f t="shared" si="10"/>
        <v>4.8413449999999997E-2</v>
      </c>
      <c r="G88" s="45" t="s">
        <v>249</v>
      </c>
      <c r="H88" s="40"/>
      <c r="I88" s="40"/>
      <c r="J88" s="73">
        <f t="shared" si="7"/>
        <v>9.3281943454493026E-3</v>
      </c>
      <c r="K88" s="74">
        <f t="shared" si="8"/>
        <v>3.9085255654550691E-2</v>
      </c>
      <c r="L88" s="46"/>
      <c r="M88" s="40"/>
      <c r="N88" s="91"/>
      <c r="O88" s="112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5">
        <v>9.3281943454493026E-3</v>
      </c>
      <c r="E89" s="94">
        <f t="shared" si="9"/>
        <v>4.8413454000745489E-2</v>
      </c>
      <c r="F89" s="94">
        <f t="shared" si="10"/>
        <v>4.8413449999999997E-2</v>
      </c>
      <c r="G89" s="45" t="s">
        <v>249</v>
      </c>
      <c r="H89" s="40"/>
      <c r="I89" s="40"/>
      <c r="J89" s="73">
        <f t="shared" si="7"/>
        <v>9.3281943454493026E-3</v>
      </c>
      <c r="K89" s="74">
        <f t="shared" si="8"/>
        <v>3.9085255654550691E-2</v>
      </c>
      <c r="L89" s="46"/>
      <c r="M89" s="40"/>
      <c r="N89" s="91"/>
      <c r="O89" s="110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5">
        <v>7.6331087156588442E-3</v>
      </c>
      <c r="E90" s="94">
        <f t="shared" si="9"/>
        <v>4.8413454000745489E-2</v>
      </c>
      <c r="F90" s="94">
        <f t="shared" si="10"/>
        <v>4.8413449999999997E-2</v>
      </c>
      <c r="G90" s="45" t="s">
        <v>249</v>
      </c>
      <c r="H90" s="40"/>
      <c r="I90" s="40"/>
      <c r="J90" s="73">
        <f t="shared" si="7"/>
        <v>7.6331087156588442E-3</v>
      </c>
      <c r="K90" s="74">
        <f t="shared" si="8"/>
        <v>4.0780341284341153E-2</v>
      </c>
      <c r="L90" s="46"/>
      <c r="M90" s="40"/>
      <c r="N90" s="91"/>
      <c r="O90" s="109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5">
        <v>3.5323160742417627E-2</v>
      </c>
      <c r="E91" s="94">
        <f t="shared" si="9"/>
        <v>3.8391456869108713E-2</v>
      </c>
      <c r="F91" s="94">
        <f t="shared" si="10"/>
        <v>3.8391460000000002E-2</v>
      </c>
      <c r="G91" s="82"/>
      <c r="H91" s="40"/>
      <c r="I91" s="40"/>
      <c r="J91" s="73">
        <f t="shared" si="7"/>
        <v>3.5323160742417627E-2</v>
      </c>
      <c r="K91" s="74">
        <f t="shared" si="8"/>
        <v>3.0682992575823756E-3</v>
      </c>
      <c r="L91" s="46"/>
      <c r="M91" s="40"/>
      <c r="N91" s="91"/>
      <c r="O91" s="109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5">
        <v>3.2847982731654797E-2</v>
      </c>
      <c r="E92" s="94">
        <f t="shared" si="9"/>
        <v>3.8391456869108713E-2</v>
      </c>
      <c r="F92" s="94">
        <f t="shared" si="10"/>
        <v>3.8391460000000002E-2</v>
      </c>
      <c r="G92" s="82"/>
      <c r="H92" s="40"/>
      <c r="I92" s="40"/>
      <c r="J92" s="73">
        <f t="shared" si="7"/>
        <v>3.2847982731654797E-2</v>
      </c>
      <c r="K92" s="74">
        <f t="shared" si="8"/>
        <v>5.5434772683452052E-3</v>
      </c>
      <c r="L92" s="46"/>
      <c r="M92" s="40"/>
      <c r="N92" s="91"/>
      <c r="O92" s="102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5">
        <v>8.6658770705011021E-3</v>
      </c>
      <c r="E93" s="94">
        <f t="shared" si="9"/>
        <v>4.8413454000745489E-2</v>
      </c>
      <c r="F93" s="94">
        <f t="shared" si="10"/>
        <v>4.8413449999999997E-2</v>
      </c>
      <c r="G93" s="45" t="s">
        <v>249</v>
      </c>
      <c r="H93" s="40"/>
      <c r="I93" s="40"/>
      <c r="J93" s="73">
        <f t="shared" si="7"/>
        <v>8.6658770705011021E-3</v>
      </c>
      <c r="K93" s="74">
        <f t="shared" si="8"/>
        <v>3.9747572929498896E-2</v>
      </c>
      <c r="L93" s="46"/>
      <c r="M93" s="40"/>
      <c r="N93" s="91"/>
      <c r="O93" s="108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5">
        <v>3.0372858642593106E-2</v>
      </c>
      <c r="E94" s="94">
        <f t="shared" si="9"/>
        <v>4.8413454000745489E-2</v>
      </c>
      <c r="F94" s="94">
        <f t="shared" si="10"/>
        <v>4.8413449999999997E-2</v>
      </c>
      <c r="G94" s="45" t="s">
        <v>249</v>
      </c>
      <c r="H94" s="40"/>
      <c r="I94" s="40"/>
      <c r="J94" s="73">
        <f t="shared" si="7"/>
        <v>3.0372858642593106E-2</v>
      </c>
      <c r="K94" s="74">
        <f t="shared" si="8"/>
        <v>1.804059135740689E-2</v>
      </c>
      <c r="L94" s="46"/>
      <c r="M94" s="40"/>
      <c r="N94" s="32"/>
      <c r="O94" s="108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5">
        <v>1.4587663854230078E-2</v>
      </c>
      <c r="E95" s="94">
        <f t="shared" si="9"/>
        <v>4.8413454000745489E-2</v>
      </c>
      <c r="F95" s="94">
        <f t="shared" si="10"/>
        <v>4.8413449999999997E-2</v>
      </c>
      <c r="G95" s="45" t="s">
        <v>249</v>
      </c>
      <c r="H95" s="40"/>
      <c r="I95" s="40"/>
      <c r="J95" s="73">
        <f t="shared" si="7"/>
        <v>1.4587663854230078E-2</v>
      </c>
      <c r="K95" s="74">
        <f t="shared" si="8"/>
        <v>3.382578614576992E-2</v>
      </c>
      <c r="L95" s="46"/>
      <c r="M95" s="40"/>
      <c r="N95" s="91"/>
      <c r="O95" s="108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5">
        <v>7.5494601971664837E-3</v>
      </c>
      <c r="E96" s="94">
        <f t="shared" si="9"/>
        <v>4.8413454000745489E-2</v>
      </c>
      <c r="F96" s="94">
        <f t="shared" si="10"/>
        <v>4.8413449999999997E-2</v>
      </c>
      <c r="G96" s="45" t="s">
        <v>249</v>
      </c>
      <c r="H96" s="40"/>
      <c r="I96" s="40"/>
      <c r="J96" s="73">
        <f t="shared" si="7"/>
        <v>7.5494601971664837E-3</v>
      </c>
      <c r="K96" s="74">
        <f t="shared" si="8"/>
        <v>4.0863989802833511E-2</v>
      </c>
      <c r="L96" s="46"/>
      <c r="M96" s="40"/>
      <c r="N96" s="91"/>
      <c r="O96" s="111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5">
        <v>5.7075419835065019E-2</v>
      </c>
      <c r="E97" s="94">
        <f t="shared" si="9"/>
        <v>5.8858304823065484E-2</v>
      </c>
      <c r="F97" s="94">
        <f t="shared" si="10"/>
        <v>5.8858300000000002E-2</v>
      </c>
      <c r="G97" s="82"/>
      <c r="H97" s="40"/>
      <c r="I97" s="40"/>
      <c r="J97" s="73">
        <f t="shared" si="7"/>
        <v>5.7075419835065019E-2</v>
      </c>
      <c r="K97" s="74">
        <f t="shared" si="8"/>
        <v>1.7828801649349829E-3</v>
      </c>
      <c r="L97" s="46"/>
      <c r="M97" s="40"/>
      <c r="N97" s="32"/>
      <c r="O97" s="111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5">
        <v>5.7075419835065019E-2</v>
      </c>
      <c r="E98" s="94">
        <f t="shared" si="9"/>
        <v>5.8858304823065484E-2</v>
      </c>
      <c r="F98" s="94">
        <f t="shared" si="10"/>
        <v>5.8858300000000002E-2</v>
      </c>
      <c r="G98" s="82"/>
      <c r="H98" s="40"/>
      <c r="I98" s="40"/>
      <c r="J98" s="73">
        <f t="shared" si="7"/>
        <v>5.7075419835065019E-2</v>
      </c>
      <c r="K98" s="74">
        <f t="shared" si="8"/>
        <v>1.7828801649349829E-3</v>
      </c>
      <c r="L98" s="46"/>
      <c r="M98" s="40"/>
      <c r="N98" s="91"/>
      <c r="O98" s="102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5">
        <v>5.7075419835065019E-2</v>
      </c>
      <c r="E99" s="94">
        <f t="shared" si="9"/>
        <v>5.8858304823065484E-2</v>
      </c>
      <c r="F99" s="94">
        <f t="shared" si="10"/>
        <v>5.8858300000000002E-2</v>
      </c>
      <c r="G99" s="82"/>
      <c r="H99" s="40"/>
      <c r="I99" s="40"/>
      <c r="J99" s="73">
        <f t="shared" si="7"/>
        <v>5.7075419835065019E-2</v>
      </c>
      <c r="K99" s="74">
        <f t="shared" si="8"/>
        <v>1.7828801649349829E-3</v>
      </c>
      <c r="L99" s="46"/>
      <c r="M99" s="40"/>
      <c r="N99" s="32"/>
      <c r="O99" s="102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5">
        <v>3.3826077785732302E-2</v>
      </c>
      <c r="E100" s="94">
        <f t="shared" si="9"/>
        <v>5.8858304823065484E-2</v>
      </c>
      <c r="F100" s="94">
        <f t="shared" si="10"/>
        <v>5.8858300000000002E-2</v>
      </c>
      <c r="G100" s="45" t="s">
        <v>249</v>
      </c>
      <c r="H100" s="40"/>
      <c r="I100" s="40"/>
      <c r="J100" s="73">
        <f t="shared" si="7"/>
        <v>3.3826077785732302E-2</v>
      </c>
      <c r="K100" s="74">
        <f t="shared" si="8"/>
        <v>2.5032222214267701E-2</v>
      </c>
      <c r="L100" s="46"/>
      <c r="M100" s="40"/>
      <c r="N100" s="32"/>
      <c r="O100" s="102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5">
        <v>6.8570272723113126E-2</v>
      </c>
      <c r="E101" s="94">
        <f t="shared" si="9"/>
        <v>7.2629639546542682E-2</v>
      </c>
      <c r="F101" s="94">
        <f t="shared" si="10"/>
        <v>7.2629639999999995E-2</v>
      </c>
      <c r="G101" s="82"/>
      <c r="H101" s="40"/>
      <c r="I101" s="40"/>
      <c r="J101" s="73">
        <f t="shared" si="7"/>
        <v>6.8570272723113126E-2</v>
      </c>
      <c r="K101" s="74">
        <f t="shared" si="8"/>
        <v>4.0593672768868688E-3</v>
      </c>
      <c r="L101" s="46"/>
      <c r="M101" s="40"/>
      <c r="N101" s="32"/>
      <c r="O101" s="102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5">
        <v>6.8570272723113126E-2</v>
      </c>
      <c r="E102" s="94">
        <f t="shared" si="9"/>
        <v>7.2629639546542682E-2</v>
      </c>
      <c r="F102" s="94">
        <f t="shared" si="10"/>
        <v>7.2629639999999995E-2</v>
      </c>
      <c r="G102" s="82"/>
      <c r="H102" s="40"/>
      <c r="I102" s="40"/>
      <c r="J102" s="73">
        <f t="shared" si="7"/>
        <v>6.8570272723113126E-2</v>
      </c>
      <c r="K102" s="74">
        <f t="shared" si="8"/>
        <v>4.0593672768868688E-3</v>
      </c>
      <c r="L102" s="46"/>
      <c r="M102" s="40"/>
      <c r="N102" s="91"/>
      <c r="O102" s="103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5">
        <v>7.0151858907260584E-2</v>
      </c>
      <c r="E103" s="94">
        <f t="shared" si="9"/>
        <v>7.2629639546542682E-2</v>
      </c>
      <c r="F103" s="94">
        <f t="shared" si="10"/>
        <v>7.2629639999999995E-2</v>
      </c>
      <c r="G103" s="82"/>
      <c r="H103" s="40"/>
      <c r="I103" s="40"/>
      <c r="J103" s="73">
        <f t="shared" si="7"/>
        <v>7.0151858907260584E-2</v>
      </c>
      <c r="K103" s="74">
        <f t="shared" si="8"/>
        <v>2.4777810927394117E-3</v>
      </c>
      <c r="L103" s="46"/>
      <c r="M103" s="40"/>
      <c r="N103" s="91"/>
      <c r="O103" s="103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5">
        <v>1.6057979589203852E-2</v>
      </c>
      <c r="E104" s="94">
        <f t="shared" si="9"/>
        <v>3.1544659621424283E-2</v>
      </c>
      <c r="F104" s="94">
        <f t="shared" si="10"/>
        <v>3.1544660000000002E-2</v>
      </c>
      <c r="G104" s="82"/>
      <c r="H104" s="40"/>
      <c r="I104" s="40"/>
      <c r="J104" s="73">
        <f t="shared" si="7"/>
        <v>1.6057979589203852E-2</v>
      </c>
      <c r="K104" s="74">
        <f t="shared" si="8"/>
        <v>1.548668041079615E-2</v>
      </c>
      <c r="L104" s="46"/>
      <c r="M104" s="40"/>
      <c r="N104" s="32"/>
      <c r="O104" s="103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5">
        <v>1.6057979589203852E-2</v>
      </c>
      <c r="E105" s="94">
        <f t="shared" si="9"/>
        <v>3.1544659621424283E-2</v>
      </c>
      <c r="F105" s="94">
        <f t="shared" si="10"/>
        <v>3.1544660000000002E-2</v>
      </c>
      <c r="G105" s="82"/>
      <c r="H105" s="40"/>
      <c r="I105" s="40"/>
      <c r="J105" s="73">
        <f t="shared" si="7"/>
        <v>1.6057979589203852E-2</v>
      </c>
      <c r="K105" s="74">
        <f t="shared" si="8"/>
        <v>1.548668041079615E-2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5">
        <v>1.6057979589203852E-2</v>
      </c>
      <c r="E106" s="94">
        <f t="shared" si="9"/>
        <v>3.1544659621424283E-2</v>
      </c>
      <c r="F106" s="94">
        <f t="shared" si="10"/>
        <v>3.1544660000000002E-2</v>
      </c>
      <c r="G106" s="82"/>
      <c r="H106" s="40"/>
      <c r="I106" s="40"/>
      <c r="J106" s="73">
        <f t="shared" si="7"/>
        <v>1.6057979589203852E-2</v>
      </c>
      <c r="K106" s="74">
        <f t="shared" si="8"/>
        <v>1.548668041079615E-2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5">
        <v>5.7075419835065019E-2</v>
      </c>
      <c r="E107" s="94">
        <f t="shared" si="9"/>
        <v>5.8858304823065484E-2</v>
      </c>
      <c r="F107" s="94">
        <f t="shared" si="10"/>
        <v>5.8858300000000002E-2</v>
      </c>
      <c r="G107" s="45"/>
      <c r="H107" s="40"/>
      <c r="I107" s="40"/>
      <c r="J107" s="73">
        <f t="shared" si="7"/>
        <v>5.7075419835065019E-2</v>
      </c>
      <c r="K107" s="74">
        <f t="shared" si="8"/>
        <v>1.7828801649349829E-3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5">
        <v>5.7075419835065019E-2</v>
      </c>
      <c r="E108" s="94">
        <f t="shared" si="9"/>
        <v>5.8858304823065484E-2</v>
      </c>
      <c r="F108" s="94">
        <f t="shared" si="10"/>
        <v>5.8858300000000002E-2</v>
      </c>
      <c r="G108" s="45"/>
      <c r="H108" s="40"/>
      <c r="I108" s="40"/>
      <c r="J108" s="73">
        <f t="shared" si="7"/>
        <v>5.7075419835065019E-2</v>
      </c>
      <c r="K108" s="74">
        <f t="shared" si="8"/>
        <v>1.7828801649349829E-3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5">
        <v>5.7075419835065019E-2</v>
      </c>
      <c r="E109" s="94">
        <f t="shared" si="9"/>
        <v>5.8858304823065484E-2</v>
      </c>
      <c r="F109" s="94">
        <f t="shared" si="10"/>
        <v>5.8858300000000002E-2</v>
      </c>
      <c r="G109" s="82"/>
      <c r="H109" s="40"/>
      <c r="I109" s="40"/>
      <c r="J109" s="73">
        <f t="shared" si="7"/>
        <v>5.7075419835065019E-2</v>
      </c>
      <c r="K109" s="74">
        <f t="shared" si="8"/>
        <v>1.7828801649349829E-3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5">
        <v>6.2388938679404623E-3</v>
      </c>
      <c r="E110" s="94">
        <f t="shared" si="9"/>
        <v>4.8413454000745489E-2</v>
      </c>
      <c r="F110" s="94">
        <f t="shared" si="10"/>
        <v>4.8413449999999997E-2</v>
      </c>
      <c r="G110" s="45" t="s">
        <v>249</v>
      </c>
      <c r="H110" s="40"/>
      <c r="I110" s="40"/>
      <c r="J110" s="73">
        <f t="shared" si="7"/>
        <v>6.2388938679404623E-3</v>
      </c>
      <c r="K110" s="74">
        <f t="shared" si="8"/>
        <v>4.2174556132059532E-2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6">
        <v>7.6331087156588442E-3</v>
      </c>
      <c r="E111" s="94">
        <f t="shared" si="9"/>
        <v>4.8413454000745489E-2</v>
      </c>
      <c r="F111" s="94">
        <f t="shared" si="10"/>
        <v>4.8413449999999997E-2</v>
      </c>
      <c r="G111" s="45" t="s">
        <v>249</v>
      </c>
      <c r="H111" s="40"/>
      <c r="I111" s="40"/>
      <c r="J111" s="73">
        <f t="shared" si="7"/>
        <v>7.6331087156588442E-3</v>
      </c>
      <c r="K111" s="74">
        <f t="shared" si="8"/>
        <v>4.0780341284341153E-2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5">
        <v>7.8918285546547937E-2</v>
      </c>
      <c r="E112" s="94">
        <f t="shared" si="9"/>
        <v>8.2349091841164346E-2</v>
      </c>
      <c r="F112" s="94">
        <f t="shared" si="10"/>
        <v>8.234909E-2</v>
      </c>
      <c r="G112" s="82"/>
      <c r="H112" s="40"/>
      <c r="I112" s="40"/>
      <c r="J112" s="73">
        <f t="shared" si="7"/>
        <v>7.8918285546547937E-2</v>
      </c>
      <c r="K112" s="74">
        <f t="shared" si="8"/>
        <v>3.4308044534520632E-3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5">
        <v>0.11242493172250455</v>
      </c>
      <c r="E113" s="94">
        <f t="shared" si="9"/>
        <v>0.12629472782701304</v>
      </c>
      <c r="F113" s="94">
        <f t="shared" si="10"/>
        <v>0.12629472999999999</v>
      </c>
      <c r="G113" s="82"/>
      <c r="H113" s="40"/>
      <c r="I113" s="40"/>
      <c r="J113" s="73">
        <f t="shared" si="7"/>
        <v>0.11242493172250455</v>
      </c>
      <c r="K113" s="74">
        <f t="shared" si="8"/>
        <v>1.3869798277495446E-2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5">
        <v>0.12629472782701304</v>
      </c>
      <c r="E114" s="94">
        <f t="shared" si="9"/>
        <v>0.13682251318318955</v>
      </c>
      <c r="F114" s="94">
        <f t="shared" si="10"/>
        <v>0.13682251000000001</v>
      </c>
      <c r="G114" s="82"/>
      <c r="H114" s="40"/>
      <c r="I114" s="40"/>
      <c r="J114" s="73">
        <f t="shared" si="7"/>
        <v>0.12629472782701304</v>
      </c>
      <c r="K114" s="74">
        <f t="shared" si="8"/>
        <v>1.0527782172986971E-2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5">
        <v>0.12629472782701304</v>
      </c>
      <c r="E115" s="94">
        <f t="shared" si="9"/>
        <v>0.13682251318318955</v>
      </c>
      <c r="F115" s="94">
        <f t="shared" si="10"/>
        <v>0.13682251000000001</v>
      </c>
      <c r="G115" s="82"/>
      <c r="H115" s="40"/>
      <c r="I115" s="40"/>
      <c r="J115" s="73">
        <f t="shared" si="7"/>
        <v>0.12629472782701304</v>
      </c>
      <c r="K115" s="74">
        <f t="shared" si="8"/>
        <v>1.0527782172986971E-2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5">
        <v>0.12629472782701304</v>
      </c>
      <c r="E116" s="94">
        <f t="shared" si="9"/>
        <v>0.13682251318318955</v>
      </c>
      <c r="F116" s="94">
        <f t="shared" si="10"/>
        <v>0.13682251000000001</v>
      </c>
      <c r="G116" s="82"/>
      <c r="H116" s="40"/>
      <c r="I116" s="40"/>
      <c r="J116" s="73">
        <f t="shared" si="7"/>
        <v>0.12629472782701304</v>
      </c>
      <c r="K116" s="74">
        <f t="shared" si="8"/>
        <v>1.0527782172986971E-2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5">
        <v>7.6331087156588442E-3</v>
      </c>
      <c r="E117" s="94">
        <f t="shared" si="9"/>
        <v>4.8413454000745489E-2</v>
      </c>
      <c r="F117" s="94">
        <f t="shared" si="10"/>
        <v>4.8413449999999997E-2</v>
      </c>
      <c r="G117" s="45" t="s">
        <v>249</v>
      </c>
      <c r="H117" s="40"/>
      <c r="I117" s="40"/>
      <c r="J117" s="73">
        <f t="shared" si="7"/>
        <v>7.6331087156588442E-3</v>
      </c>
      <c r="K117" s="74">
        <f t="shared" si="8"/>
        <v>4.0780341284341153E-2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5">
        <v>7.6331087156588442E-3</v>
      </c>
      <c r="E118" s="94">
        <f t="shared" si="9"/>
        <v>4.8413454000745489E-2</v>
      </c>
      <c r="F118" s="94">
        <f t="shared" si="10"/>
        <v>4.8413449999999997E-2</v>
      </c>
      <c r="G118" s="45" t="s">
        <v>249</v>
      </c>
      <c r="H118" s="40"/>
      <c r="I118" s="40"/>
      <c r="J118" s="73">
        <f t="shared" si="7"/>
        <v>7.6331087156588442E-3</v>
      </c>
      <c r="K118" s="74">
        <f t="shared" si="8"/>
        <v>4.0780341284341153E-2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5">
        <v>0.11088789756018422</v>
      </c>
      <c r="E119" s="94">
        <f t="shared" si="9"/>
        <v>0.12629472782701304</v>
      </c>
      <c r="F119" s="94">
        <f t="shared" si="10"/>
        <v>0.12629472999999999</v>
      </c>
      <c r="G119" s="82"/>
      <c r="H119" s="40"/>
      <c r="I119" s="40"/>
      <c r="J119" s="73">
        <f t="shared" si="7"/>
        <v>0.11088789756018422</v>
      </c>
      <c r="K119" s="74">
        <f t="shared" si="8"/>
        <v>1.5406832439815776E-2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5">
        <v>0.11088789756018422</v>
      </c>
      <c r="E120" s="94">
        <f t="shared" si="9"/>
        <v>0.12629472782701304</v>
      </c>
      <c r="F120" s="94">
        <f t="shared" si="10"/>
        <v>0.12629472999999999</v>
      </c>
      <c r="G120" s="82"/>
      <c r="H120" s="40"/>
      <c r="I120" s="40"/>
      <c r="J120" s="73">
        <f t="shared" si="7"/>
        <v>0.11088789756018422</v>
      </c>
      <c r="K120" s="74">
        <f t="shared" si="8"/>
        <v>1.5406832439815776E-2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5">
        <v>9.6700336330314968E-2</v>
      </c>
      <c r="E121" s="94">
        <f t="shared" si="9"/>
        <v>0.10719946026552001</v>
      </c>
      <c r="F121" s="94">
        <f t="shared" si="10"/>
        <v>0.10719946</v>
      </c>
      <c r="G121" s="82"/>
      <c r="H121" s="40"/>
      <c r="I121" s="40"/>
      <c r="J121" s="73">
        <f t="shared" si="7"/>
        <v>9.6700336330314968E-2</v>
      </c>
      <c r="K121" s="74">
        <f t="shared" si="8"/>
        <v>1.0499123669685029E-2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5">
        <v>7.2629639546542682E-2</v>
      </c>
      <c r="E122" s="94">
        <f t="shared" si="9"/>
        <v>8.2349091841164346E-2</v>
      </c>
      <c r="F122" s="94">
        <f t="shared" si="10"/>
        <v>8.234909E-2</v>
      </c>
      <c r="G122" s="82"/>
      <c r="H122" s="40"/>
      <c r="I122" s="40"/>
      <c r="J122" s="73">
        <f t="shared" si="7"/>
        <v>7.2629639546542682E-2</v>
      </c>
      <c r="K122" s="74">
        <f t="shared" si="8"/>
        <v>9.7194504534573178E-3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5">
        <v>9.4759966579287078E-2</v>
      </c>
      <c r="E123" s="94">
        <f t="shared" si="9"/>
        <v>0.10719946026552001</v>
      </c>
      <c r="F123" s="94">
        <f t="shared" si="10"/>
        <v>0.10719946</v>
      </c>
      <c r="G123" s="82"/>
      <c r="H123" s="40"/>
      <c r="I123" s="40"/>
      <c r="J123" s="73">
        <f t="shared" si="7"/>
        <v>9.4759966579287078E-2</v>
      </c>
      <c r="K123" s="74">
        <f t="shared" si="8"/>
        <v>1.2439493420712919E-2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5">
        <v>3.0372858642593106E-2</v>
      </c>
      <c r="E124" s="94">
        <f t="shared" si="9"/>
        <v>4.8413454000745489E-2</v>
      </c>
      <c r="F124" s="94">
        <f t="shared" si="10"/>
        <v>4.8413449999999997E-2</v>
      </c>
      <c r="G124" s="45" t="s">
        <v>249</v>
      </c>
      <c r="H124" s="40"/>
      <c r="I124" s="40"/>
      <c r="J124" s="73">
        <f t="shared" si="7"/>
        <v>3.0372858642593106E-2</v>
      </c>
      <c r="K124" s="74">
        <f t="shared" si="8"/>
        <v>1.804059135740689E-2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5">
        <v>3.3791440021296554E-2</v>
      </c>
      <c r="E125" s="94">
        <f t="shared" si="9"/>
        <v>3.8391456869108713E-2</v>
      </c>
      <c r="F125" s="94">
        <f t="shared" si="10"/>
        <v>3.8391460000000002E-2</v>
      </c>
      <c r="G125" s="82"/>
      <c r="H125" s="40"/>
      <c r="I125" s="40"/>
      <c r="J125" s="73">
        <f t="shared" si="7"/>
        <v>3.3791440021296554E-2</v>
      </c>
      <c r="K125" s="74">
        <f t="shared" si="8"/>
        <v>4.6000199787034485E-3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5">
        <v>4.0355640573833999E-2</v>
      </c>
      <c r="E126" s="94">
        <f t="shared" si="9"/>
        <v>4.8413454000745489E-2</v>
      </c>
      <c r="F126" s="94">
        <f t="shared" si="10"/>
        <v>4.8413449999999997E-2</v>
      </c>
      <c r="G126" s="82"/>
      <c r="H126" s="40"/>
      <c r="I126" s="40"/>
      <c r="J126" s="73">
        <f t="shared" si="7"/>
        <v>4.0355640573833999E-2</v>
      </c>
      <c r="K126" s="74">
        <f t="shared" si="8"/>
        <v>8.0578094261659974E-3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5">
        <v>4.8205633425083022E-2</v>
      </c>
      <c r="E127" s="94">
        <f t="shared" si="9"/>
        <v>4.8413454000745489E-2</v>
      </c>
      <c r="F127" s="94">
        <f t="shared" si="10"/>
        <v>4.8413449999999997E-2</v>
      </c>
      <c r="G127" s="82"/>
      <c r="H127" s="40"/>
      <c r="I127" s="40"/>
      <c r="J127" s="73">
        <f t="shared" si="7"/>
        <v>4.8205633425083022E-2</v>
      </c>
      <c r="K127" s="74">
        <f t="shared" si="8"/>
        <v>2.0781657491697469E-4</v>
      </c>
      <c r="L127" s="46"/>
      <c r="M127" s="40"/>
      <c r="AB127" s="63"/>
      <c r="AH127" s="47"/>
    </row>
    <row r="128" spans="1:34" ht="15.75" customHeight="1">
      <c r="A128" s="75">
        <v>451</v>
      </c>
      <c r="B128" s="75" t="s">
        <v>204</v>
      </c>
      <c r="C128" s="75">
        <v>451</v>
      </c>
      <c r="D128" s="105">
        <v>6.8760707588280887E-2</v>
      </c>
      <c r="E128" s="94">
        <f t="shared" si="9"/>
        <v>7.2629639546542682E-2</v>
      </c>
      <c r="F128" s="94">
        <f t="shared" si="10"/>
        <v>7.2629639999999995E-2</v>
      </c>
      <c r="G128" s="82"/>
      <c r="H128" s="40"/>
      <c r="I128" s="40"/>
      <c r="J128" s="73">
        <f t="shared" si="7"/>
        <v>6.8760707588280887E-2</v>
      </c>
      <c r="K128" s="74">
        <f t="shared" si="8"/>
        <v>3.8689324117191087E-3</v>
      </c>
      <c r="L128" s="46"/>
      <c r="M128" s="40"/>
      <c r="AB128" s="63"/>
      <c r="AH128" s="47"/>
    </row>
    <row r="129" spans="1:34" ht="15.75" customHeight="1">
      <c r="A129" s="75">
        <v>452</v>
      </c>
      <c r="B129" s="75" t="s">
        <v>83</v>
      </c>
      <c r="C129" s="75">
        <v>452</v>
      </c>
      <c r="D129" s="105">
        <v>7.6331087156588442E-3</v>
      </c>
      <c r="E129" s="94">
        <f t="shared" si="9"/>
        <v>4.8413454000745489E-2</v>
      </c>
      <c r="F129" s="94">
        <f t="shared" si="10"/>
        <v>4.8413449999999997E-2</v>
      </c>
      <c r="G129" s="82" t="s">
        <v>249</v>
      </c>
      <c r="H129" s="40"/>
      <c r="I129" s="40"/>
      <c r="J129" s="73">
        <f t="shared" si="7"/>
        <v>7.6331087156588442E-3</v>
      </c>
      <c r="K129" s="74">
        <f t="shared" si="8"/>
        <v>4.0780341284341153E-2</v>
      </c>
      <c r="L129" s="46"/>
      <c r="M129" s="40"/>
      <c r="AB129" s="63"/>
      <c r="AH129" s="47"/>
    </row>
    <row r="130" spans="1:34" ht="15.75" customHeight="1">
      <c r="A130" s="75">
        <v>453</v>
      </c>
      <c r="B130" s="75" t="s">
        <v>82</v>
      </c>
      <c r="C130" s="75">
        <v>453</v>
      </c>
      <c r="D130" s="105">
        <v>6.8760707588280887E-2</v>
      </c>
      <c r="E130" s="94">
        <f t="shared" si="9"/>
        <v>7.2629639546542682E-2</v>
      </c>
      <c r="F130" s="94">
        <f t="shared" si="10"/>
        <v>7.2629639999999995E-2</v>
      </c>
      <c r="G130" s="82"/>
      <c r="H130" s="40"/>
      <c r="I130" s="40"/>
      <c r="J130" s="73">
        <f t="shared" ref="J130:J193" si="11">+D130</f>
        <v>6.8760707588280887E-2</v>
      </c>
      <c r="K130" s="74">
        <f t="shared" ref="K130:K193" si="12">F130-J130</f>
        <v>3.8689324117191087E-3</v>
      </c>
      <c r="L130" s="46"/>
      <c r="M130" s="40"/>
      <c r="AB130" s="63"/>
      <c r="AH130" s="47"/>
    </row>
    <row r="131" spans="1:34" ht="15.75" customHeight="1">
      <c r="A131" s="75">
        <v>17</v>
      </c>
      <c r="B131" s="75" t="s">
        <v>258</v>
      </c>
      <c r="C131" s="75">
        <v>17</v>
      </c>
      <c r="D131" s="105">
        <v>2.1207702925673918E-2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3.1544659621424283E-2</v>
      </c>
      <c r="F131" s="94">
        <f t="shared" ref="F131:F194" si="14">ROUND(E131,8)</f>
        <v>3.1544660000000002E-2</v>
      </c>
      <c r="G131" s="82"/>
      <c r="H131" s="40"/>
      <c r="I131" s="40"/>
      <c r="J131" s="73">
        <f t="shared" si="11"/>
        <v>2.1207702925673918E-2</v>
      </c>
      <c r="K131" s="74">
        <f t="shared" si="12"/>
        <v>1.0336957074326084E-2</v>
      </c>
      <c r="L131" s="46"/>
      <c r="M131" s="40"/>
      <c r="AB131" s="63"/>
      <c r="AH131" s="47"/>
    </row>
    <row r="132" spans="1:34" ht="15.75" customHeight="1">
      <c r="A132" s="75">
        <v>14</v>
      </c>
      <c r="B132" s="75" t="s">
        <v>259</v>
      </c>
      <c r="C132" s="75">
        <v>14</v>
      </c>
      <c r="D132" s="105">
        <v>2.1207702925673918E-2</v>
      </c>
      <c r="E132" s="94">
        <f t="shared" si="13"/>
        <v>3.1544659621424283E-2</v>
      </c>
      <c r="F132" s="94">
        <f t="shared" si="14"/>
        <v>3.1544660000000002E-2</v>
      </c>
      <c r="G132" s="45"/>
      <c r="H132" s="40"/>
      <c r="I132" s="40"/>
      <c r="J132" s="73">
        <f t="shared" si="11"/>
        <v>2.1207702925673918E-2</v>
      </c>
      <c r="K132" s="74">
        <f t="shared" si="12"/>
        <v>1.0336957074326084E-2</v>
      </c>
      <c r="L132" s="46"/>
      <c r="M132" s="40"/>
      <c r="AB132" s="63"/>
      <c r="AH132" s="47"/>
    </row>
    <row r="133" spans="1:34" ht="15.75" customHeight="1">
      <c r="A133" s="75">
        <v>459</v>
      </c>
      <c r="B133" s="75" t="s">
        <v>81</v>
      </c>
      <c r="C133" s="75">
        <v>459</v>
      </c>
      <c r="D133" s="105">
        <v>7.6331087156588442E-3</v>
      </c>
      <c r="E133" s="94">
        <f t="shared" si="13"/>
        <v>4.8413454000745489E-2</v>
      </c>
      <c r="F133" s="94">
        <f t="shared" si="14"/>
        <v>4.8413449999999997E-2</v>
      </c>
      <c r="G133" s="82" t="s">
        <v>249</v>
      </c>
      <c r="H133" s="40"/>
      <c r="I133" s="40"/>
      <c r="J133" s="73">
        <f t="shared" si="11"/>
        <v>7.6331087156588442E-3</v>
      </c>
      <c r="K133" s="74">
        <f t="shared" si="12"/>
        <v>4.0780341284341153E-2</v>
      </c>
      <c r="L133" s="46"/>
      <c r="M133" s="40"/>
      <c r="AB133" s="63"/>
      <c r="AH133" s="47"/>
    </row>
    <row r="134" spans="1:34" ht="15.75" customHeight="1">
      <c r="A134" s="75">
        <v>462</v>
      </c>
      <c r="B134" s="75" t="s">
        <v>80</v>
      </c>
      <c r="C134" s="75">
        <v>462</v>
      </c>
      <c r="D134" s="105">
        <v>2.9939765758055261E-2</v>
      </c>
      <c r="E134" s="94">
        <f t="shared" si="13"/>
        <v>3.1544659621424283E-2</v>
      </c>
      <c r="F134" s="94">
        <f t="shared" si="14"/>
        <v>3.1544660000000002E-2</v>
      </c>
      <c r="G134" s="82"/>
      <c r="H134" s="40"/>
      <c r="I134" s="40"/>
      <c r="J134" s="73">
        <f t="shared" si="11"/>
        <v>2.9939765758055261E-2</v>
      </c>
      <c r="K134" s="74">
        <f t="shared" si="12"/>
        <v>1.6048942419447411E-3</v>
      </c>
      <c r="L134" s="46"/>
      <c r="M134" s="40"/>
      <c r="AB134" s="63"/>
      <c r="AH134" s="47"/>
    </row>
    <row r="135" spans="1:34" ht="15.75" customHeight="1">
      <c r="A135" s="75">
        <v>479</v>
      </c>
      <c r="B135" s="75" t="s">
        <v>252</v>
      </c>
      <c r="C135" s="75">
        <v>479</v>
      </c>
      <c r="D135" s="105">
        <v>1.1029549839540966E-2</v>
      </c>
      <c r="E135" s="94">
        <f t="shared" si="13"/>
        <v>4.8413454000745489E-2</v>
      </c>
      <c r="F135" s="94">
        <f t="shared" si="14"/>
        <v>4.8413449999999997E-2</v>
      </c>
      <c r="G135" s="82" t="s">
        <v>249</v>
      </c>
      <c r="H135" s="40"/>
      <c r="I135" s="40"/>
      <c r="J135" s="73">
        <f t="shared" si="11"/>
        <v>1.1029549839540966E-2</v>
      </c>
      <c r="K135" s="74">
        <f t="shared" si="12"/>
        <v>3.7383900160459033E-2</v>
      </c>
      <c r="L135" s="46"/>
      <c r="M135" s="40"/>
      <c r="AB135" s="63"/>
      <c r="AH135" s="47"/>
    </row>
    <row r="136" spans="1:34" ht="15.75" customHeight="1">
      <c r="A136" s="75">
        <v>484</v>
      </c>
      <c r="B136" s="75" t="s">
        <v>205</v>
      </c>
      <c r="C136" s="75">
        <v>484</v>
      </c>
      <c r="D136" s="105">
        <v>4.6655525801635345E-2</v>
      </c>
      <c r="E136" s="94">
        <f t="shared" si="13"/>
        <v>4.8413454000745489E-2</v>
      </c>
      <c r="F136" s="94">
        <f t="shared" si="14"/>
        <v>4.8413449999999997E-2</v>
      </c>
      <c r="G136" s="45"/>
      <c r="H136" s="40"/>
      <c r="I136" s="40"/>
      <c r="J136" s="73">
        <f t="shared" si="11"/>
        <v>4.6655525801635345E-2</v>
      </c>
      <c r="K136" s="74">
        <f t="shared" si="12"/>
        <v>1.7579241983646521E-3</v>
      </c>
      <c r="L136" s="46"/>
      <c r="M136" s="40"/>
      <c r="AB136" s="63"/>
      <c r="AH136" s="47"/>
    </row>
    <row r="137" spans="1:34" ht="15.75" customHeight="1">
      <c r="A137" s="75">
        <v>490</v>
      </c>
      <c r="B137" s="75" t="s">
        <v>206</v>
      </c>
      <c r="C137" s="75">
        <v>490</v>
      </c>
      <c r="D137" s="105">
        <v>6.9244581976807759E-2</v>
      </c>
      <c r="E137" s="94">
        <f t="shared" si="13"/>
        <v>7.2629639546542682E-2</v>
      </c>
      <c r="F137" s="94">
        <f t="shared" si="14"/>
        <v>7.2629639999999995E-2</v>
      </c>
      <c r="G137" s="82"/>
      <c r="H137" s="40"/>
      <c r="I137" s="40"/>
      <c r="J137" s="73">
        <f t="shared" si="11"/>
        <v>6.9244581976807759E-2</v>
      </c>
      <c r="K137" s="74">
        <f t="shared" si="12"/>
        <v>3.3850580231922361E-3</v>
      </c>
      <c r="L137" s="46"/>
      <c r="M137" s="40"/>
      <c r="AB137" s="63"/>
      <c r="AH137" s="47"/>
    </row>
    <row r="138" spans="1:34" ht="15.75" customHeight="1">
      <c r="A138" s="75">
        <v>56</v>
      </c>
      <c r="B138" s="75" t="s">
        <v>79</v>
      </c>
      <c r="C138" s="75">
        <v>56</v>
      </c>
      <c r="D138" s="105">
        <v>7.9538979927736439E-2</v>
      </c>
      <c r="E138" s="94">
        <f t="shared" si="13"/>
        <v>8.2349091841164346E-2</v>
      </c>
      <c r="F138" s="94">
        <f t="shared" si="14"/>
        <v>8.234909E-2</v>
      </c>
      <c r="G138" s="45"/>
      <c r="H138" s="40"/>
      <c r="I138" s="40"/>
      <c r="J138" s="73">
        <f t="shared" si="11"/>
        <v>7.9538979927736439E-2</v>
      </c>
      <c r="K138" s="74">
        <f t="shared" si="12"/>
        <v>2.8101100722635608E-3</v>
      </c>
      <c r="L138" s="46"/>
      <c r="M138" s="40"/>
      <c r="AB138" s="63"/>
      <c r="AH138" s="47"/>
    </row>
    <row r="139" spans="1:34" ht="15.75" customHeight="1">
      <c r="A139" s="75">
        <v>276</v>
      </c>
      <c r="B139" s="75" t="s">
        <v>292</v>
      </c>
      <c r="C139" s="75">
        <v>276</v>
      </c>
      <c r="D139" s="105">
        <v>5.7075419835065019E-2</v>
      </c>
      <c r="E139" s="94">
        <f t="shared" si="13"/>
        <v>5.8858304823065484E-2</v>
      </c>
      <c r="F139" s="94">
        <f t="shared" si="14"/>
        <v>5.8858300000000002E-2</v>
      </c>
      <c r="G139" s="82"/>
      <c r="H139" s="40"/>
      <c r="I139" s="40"/>
      <c r="J139" s="73">
        <f t="shared" si="11"/>
        <v>5.7075419835065019E-2</v>
      </c>
      <c r="K139" s="74">
        <f t="shared" si="12"/>
        <v>1.7828801649349829E-3</v>
      </c>
      <c r="L139" s="46"/>
      <c r="M139" s="40"/>
      <c r="AB139" s="63"/>
      <c r="AH139" s="47"/>
    </row>
    <row r="140" spans="1:34" ht="15.75" customHeight="1">
      <c r="A140" s="75">
        <v>518</v>
      </c>
      <c r="B140" s="75" t="s">
        <v>207</v>
      </c>
      <c r="C140" s="75">
        <v>518</v>
      </c>
      <c r="D140" s="106">
        <v>0.10941024178463024</v>
      </c>
      <c r="E140" s="94">
        <f t="shared" si="13"/>
        <v>0.11088789756018422</v>
      </c>
      <c r="F140" s="94">
        <f t="shared" si="14"/>
        <v>0.1108879</v>
      </c>
      <c r="G140" s="82"/>
      <c r="H140" s="40"/>
      <c r="I140" s="40"/>
      <c r="J140" s="73">
        <f t="shared" si="11"/>
        <v>0.10941024178463024</v>
      </c>
      <c r="K140" s="74">
        <f t="shared" si="12"/>
        <v>1.4776582153697565E-3</v>
      </c>
      <c r="L140" s="46"/>
      <c r="M140" s="40"/>
      <c r="AB140" s="63"/>
      <c r="AH140" s="47"/>
    </row>
    <row r="141" spans="1:34" ht="15.75" customHeight="1">
      <c r="A141" s="75">
        <v>519</v>
      </c>
      <c r="B141" s="75" t="s">
        <v>208</v>
      </c>
      <c r="C141" s="75">
        <v>519</v>
      </c>
      <c r="D141" s="105">
        <v>7.6331087156588442E-3</v>
      </c>
      <c r="E141" s="94">
        <f t="shared" si="13"/>
        <v>4.8413454000745489E-2</v>
      </c>
      <c r="F141" s="94">
        <f t="shared" si="14"/>
        <v>4.8413449999999997E-2</v>
      </c>
      <c r="G141" s="82" t="s">
        <v>249</v>
      </c>
      <c r="H141" s="40"/>
      <c r="I141" s="40"/>
      <c r="J141" s="73">
        <f t="shared" si="11"/>
        <v>7.6331087156588442E-3</v>
      </c>
      <c r="K141" s="74">
        <f t="shared" si="12"/>
        <v>4.0780341284341153E-2</v>
      </c>
      <c r="L141" s="46"/>
      <c r="M141" s="40"/>
      <c r="AB141" s="63"/>
      <c r="AH141" s="47"/>
    </row>
    <row r="142" spans="1:34" ht="15.75" customHeight="1">
      <c r="A142" s="75">
        <v>517</v>
      </c>
      <c r="B142" s="75" t="s">
        <v>336</v>
      </c>
      <c r="C142" s="75">
        <v>517</v>
      </c>
      <c r="D142" s="105">
        <v>0.10941024178463024</v>
      </c>
      <c r="E142" s="94">
        <f t="shared" si="13"/>
        <v>0.11088789756018422</v>
      </c>
      <c r="F142" s="94">
        <f t="shared" si="14"/>
        <v>0.1108879</v>
      </c>
      <c r="G142" s="82"/>
      <c r="H142" s="40"/>
      <c r="I142" s="40"/>
      <c r="J142" s="73">
        <f t="shared" si="11"/>
        <v>0.10941024178463024</v>
      </c>
      <c r="K142" s="74">
        <f t="shared" si="12"/>
        <v>1.4776582153697565E-3</v>
      </c>
      <c r="L142" s="46"/>
      <c r="M142" s="40"/>
      <c r="AB142" s="63"/>
      <c r="AH142" s="47"/>
    </row>
    <row r="143" spans="1:34" ht="15.75" customHeight="1">
      <c r="A143" s="75">
        <v>524</v>
      </c>
      <c r="B143" s="75" t="s">
        <v>77</v>
      </c>
      <c r="C143" s="75">
        <v>524</v>
      </c>
      <c r="D143" s="105">
        <v>5.7075419835065019E-2</v>
      </c>
      <c r="E143" s="94">
        <f t="shared" si="13"/>
        <v>5.8858304823065484E-2</v>
      </c>
      <c r="F143" s="94">
        <f t="shared" si="14"/>
        <v>5.8858300000000002E-2</v>
      </c>
      <c r="G143" s="82"/>
      <c r="H143" s="40"/>
      <c r="I143" s="40"/>
      <c r="J143" s="73">
        <f t="shared" si="11"/>
        <v>5.7075419835065019E-2</v>
      </c>
      <c r="K143" s="74">
        <f t="shared" si="12"/>
        <v>1.7828801649349829E-3</v>
      </c>
      <c r="L143" s="46"/>
      <c r="M143" s="40"/>
      <c r="AB143" s="63"/>
      <c r="AH143" s="47"/>
    </row>
    <row r="144" spans="1:34" ht="15.75" customHeight="1">
      <c r="A144" s="75">
        <v>22</v>
      </c>
      <c r="B144" s="75" t="s">
        <v>265</v>
      </c>
      <c r="C144" s="75">
        <v>22</v>
      </c>
      <c r="D144" s="105">
        <v>5.7075419835065019E-2</v>
      </c>
      <c r="E144" s="94">
        <f t="shared" si="13"/>
        <v>5.8858304823065484E-2</v>
      </c>
      <c r="F144" s="94">
        <f t="shared" si="14"/>
        <v>5.8858300000000002E-2</v>
      </c>
      <c r="G144" s="45"/>
      <c r="H144" s="40"/>
      <c r="I144" s="40"/>
      <c r="J144" s="73">
        <f t="shared" si="11"/>
        <v>5.7075419835065019E-2</v>
      </c>
      <c r="K144" s="74">
        <f t="shared" si="12"/>
        <v>1.7828801649349829E-3</v>
      </c>
      <c r="L144" s="46"/>
      <c r="M144" s="40"/>
      <c r="AB144" s="63"/>
      <c r="AH144" s="47"/>
    </row>
    <row r="145" spans="1:34" ht="15.75" customHeight="1">
      <c r="A145" s="75">
        <v>534</v>
      </c>
      <c r="B145" s="75" t="s">
        <v>76</v>
      </c>
      <c r="C145" s="75">
        <v>534</v>
      </c>
      <c r="D145" s="105">
        <v>5.7075419835065019E-2</v>
      </c>
      <c r="E145" s="94">
        <f t="shared" si="13"/>
        <v>5.8858304823065484E-2</v>
      </c>
      <c r="F145" s="94">
        <f t="shared" si="14"/>
        <v>5.8858300000000002E-2</v>
      </c>
      <c r="G145" s="82"/>
      <c r="H145" s="40"/>
      <c r="I145" s="40"/>
      <c r="J145" s="73">
        <f t="shared" si="11"/>
        <v>5.7075419835065019E-2</v>
      </c>
      <c r="K145" s="74">
        <f t="shared" si="12"/>
        <v>1.7828801649349829E-3</v>
      </c>
      <c r="L145" s="46"/>
      <c r="M145" s="40"/>
      <c r="AB145" s="63"/>
      <c r="AH145" s="47"/>
    </row>
    <row r="146" spans="1:34" ht="15.75" customHeight="1">
      <c r="A146" s="75">
        <v>539</v>
      </c>
      <c r="B146" s="75" t="s">
        <v>75</v>
      </c>
      <c r="C146" s="75">
        <v>539</v>
      </c>
      <c r="D146" s="105">
        <v>8.6658770705011021E-3</v>
      </c>
      <c r="E146" s="94">
        <f t="shared" si="13"/>
        <v>4.8413454000745489E-2</v>
      </c>
      <c r="F146" s="94">
        <f t="shared" si="14"/>
        <v>4.8413449999999997E-2</v>
      </c>
      <c r="G146" s="82" t="s">
        <v>249</v>
      </c>
      <c r="H146" s="40"/>
      <c r="I146" s="40"/>
      <c r="J146" s="73">
        <f t="shared" si="11"/>
        <v>8.6658770705011021E-3</v>
      </c>
      <c r="K146" s="74">
        <f t="shared" si="12"/>
        <v>3.9747572929498896E-2</v>
      </c>
      <c r="L146" s="46"/>
      <c r="M146" s="40"/>
      <c r="AB146" s="63"/>
      <c r="AH146" s="47"/>
    </row>
    <row r="147" spans="1:34" ht="15.75" customHeight="1">
      <c r="A147" s="75">
        <v>311</v>
      </c>
      <c r="B147" s="75" t="s">
        <v>316</v>
      </c>
      <c r="C147" s="75">
        <v>311</v>
      </c>
      <c r="D147" s="105">
        <v>1.5760465708381667E-2</v>
      </c>
      <c r="E147" s="94">
        <f t="shared" si="13"/>
        <v>4.8413454000745489E-2</v>
      </c>
      <c r="F147" s="94">
        <f t="shared" si="14"/>
        <v>4.8413449999999997E-2</v>
      </c>
      <c r="G147" s="45" t="s">
        <v>249</v>
      </c>
      <c r="H147" s="40"/>
      <c r="I147" s="40"/>
      <c r="J147" s="73">
        <f t="shared" si="11"/>
        <v>1.5760465708381667E-2</v>
      </c>
      <c r="K147" s="74">
        <f t="shared" si="12"/>
        <v>3.265298429161833E-2</v>
      </c>
      <c r="L147" s="46"/>
      <c r="M147" s="40"/>
      <c r="AB147" s="63"/>
      <c r="AH147" s="47"/>
    </row>
    <row r="148" spans="1:34" ht="15.75" customHeight="1">
      <c r="A148" s="75">
        <v>560</v>
      </c>
      <c r="B148" s="75" t="s">
        <v>74</v>
      </c>
      <c r="C148" s="75">
        <v>560</v>
      </c>
      <c r="D148" s="106">
        <v>5.7075419835065019E-2</v>
      </c>
      <c r="E148" s="94">
        <f t="shared" si="13"/>
        <v>5.8858304823065484E-2</v>
      </c>
      <c r="F148" s="94">
        <f t="shared" si="14"/>
        <v>5.8858300000000002E-2</v>
      </c>
      <c r="G148" s="82"/>
      <c r="H148" s="40"/>
      <c r="I148" s="40"/>
      <c r="J148" s="73">
        <f t="shared" si="11"/>
        <v>5.7075419835065019E-2</v>
      </c>
      <c r="K148" s="74">
        <f t="shared" si="12"/>
        <v>1.7828801649349829E-3</v>
      </c>
      <c r="L148" s="46"/>
      <c r="M148" s="40"/>
      <c r="AB148" s="63"/>
      <c r="AH148" s="47"/>
    </row>
    <row r="149" spans="1:34" ht="15.75" customHeight="1">
      <c r="A149" s="75">
        <v>561</v>
      </c>
      <c r="B149" s="75" t="s">
        <v>73</v>
      </c>
      <c r="C149" s="75">
        <v>561</v>
      </c>
      <c r="D149" s="105">
        <v>5.7075419835065019E-2</v>
      </c>
      <c r="E149" s="94">
        <f t="shared" si="13"/>
        <v>5.8858304823065484E-2</v>
      </c>
      <c r="F149" s="94">
        <f t="shared" si="14"/>
        <v>5.8858300000000002E-2</v>
      </c>
      <c r="G149" s="45"/>
      <c r="H149" s="40"/>
      <c r="I149" s="40"/>
      <c r="J149" s="73">
        <f t="shared" si="11"/>
        <v>5.7075419835065019E-2</v>
      </c>
      <c r="K149" s="74">
        <f t="shared" si="12"/>
        <v>1.7828801649349829E-3</v>
      </c>
      <c r="L149" s="46"/>
      <c r="M149" s="40"/>
      <c r="AB149" s="63"/>
      <c r="AH149" s="47"/>
    </row>
    <row r="150" spans="1:34" ht="15.75" customHeight="1">
      <c r="A150" s="75">
        <v>567</v>
      </c>
      <c r="B150" s="75" t="s">
        <v>72</v>
      </c>
      <c r="C150" s="75">
        <v>567</v>
      </c>
      <c r="D150" s="105">
        <v>2.5838362272866559E-2</v>
      </c>
      <c r="E150" s="94">
        <f t="shared" si="13"/>
        <v>4.8413454000745489E-2</v>
      </c>
      <c r="F150" s="94">
        <f t="shared" si="14"/>
        <v>4.8413449999999997E-2</v>
      </c>
      <c r="G150" s="45" t="s">
        <v>249</v>
      </c>
      <c r="H150" s="40"/>
      <c r="I150" s="40"/>
      <c r="J150" s="73">
        <f t="shared" si="11"/>
        <v>2.5838362272866559E-2</v>
      </c>
      <c r="K150" s="74">
        <f t="shared" si="12"/>
        <v>2.2575087727133437E-2</v>
      </c>
      <c r="L150" s="46"/>
      <c r="M150" s="40"/>
      <c r="AB150" s="63"/>
      <c r="AH150" s="47"/>
    </row>
    <row r="151" spans="1:34" ht="15.75" customHeight="1">
      <c r="A151" s="75">
        <v>36</v>
      </c>
      <c r="B151" s="75" t="s">
        <v>209</v>
      </c>
      <c r="C151" s="75">
        <v>36</v>
      </c>
      <c r="D151" s="105">
        <v>2.5962343785807446E-2</v>
      </c>
      <c r="E151" s="94">
        <f t="shared" si="13"/>
        <v>4.8413454000745489E-2</v>
      </c>
      <c r="F151" s="94">
        <f t="shared" si="14"/>
        <v>4.8413449999999997E-2</v>
      </c>
      <c r="G151" s="82" t="s">
        <v>249</v>
      </c>
      <c r="H151" s="40"/>
      <c r="I151" s="40"/>
      <c r="J151" s="73">
        <f t="shared" si="11"/>
        <v>2.5962343785807446E-2</v>
      </c>
      <c r="K151" s="74">
        <f t="shared" si="12"/>
        <v>2.2451106214192551E-2</v>
      </c>
      <c r="L151" s="46"/>
      <c r="M151" s="40"/>
      <c r="AB151" s="63"/>
      <c r="AH151" s="47"/>
    </row>
    <row r="152" spans="1:34" ht="15.75" customHeight="1">
      <c r="A152" s="75">
        <v>575</v>
      </c>
      <c r="B152" s="75" t="s">
        <v>71</v>
      </c>
      <c r="C152" s="75">
        <v>575</v>
      </c>
      <c r="D152" s="105">
        <v>2.3583045252554675E-2</v>
      </c>
      <c r="E152" s="94">
        <f t="shared" si="13"/>
        <v>4.8413454000745489E-2</v>
      </c>
      <c r="F152" s="94">
        <f t="shared" si="14"/>
        <v>4.8413449999999997E-2</v>
      </c>
      <c r="G152" s="82" t="s">
        <v>249</v>
      </c>
      <c r="H152" s="40"/>
      <c r="I152" s="40"/>
      <c r="J152" s="73">
        <f t="shared" si="11"/>
        <v>2.3583045252554675E-2</v>
      </c>
      <c r="K152" s="74">
        <f t="shared" si="12"/>
        <v>2.4830404747445321E-2</v>
      </c>
      <c r="L152" s="46"/>
      <c r="M152" s="40"/>
      <c r="AB152" s="63"/>
      <c r="AH152" s="47"/>
    </row>
    <row r="153" spans="1:34" ht="15.75" customHeight="1">
      <c r="A153" s="75">
        <v>58</v>
      </c>
      <c r="B153" s="75" t="s">
        <v>70</v>
      </c>
      <c r="C153" s="75">
        <v>58</v>
      </c>
      <c r="D153" s="105">
        <v>8.0503018135480581E-2</v>
      </c>
      <c r="E153" s="94">
        <f t="shared" si="13"/>
        <v>8.2349091841164346E-2</v>
      </c>
      <c r="F153" s="94">
        <f t="shared" si="14"/>
        <v>8.234909E-2</v>
      </c>
      <c r="G153" s="45"/>
      <c r="H153" s="40"/>
      <c r="I153" s="40"/>
      <c r="J153" s="73">
        <f t="shared" si="11"/>
        <v>8.0503018135480581E-2</v>
      </c>
      <c r="K153" s="74">
        <f t="shared" si="12"/>
        <v>1.8460718645194191E-3</v>
      </c>
      <c r="L153" s="46"/>
      <c r="M153" s="40"/>
      <c r="AB153" s="63"/>
      <c r="AH153" s="47"/>
    </row>
    <row r="154" spans="1:34" ht="15.75" customHeight="1">
      <c r="A154" s="75">
        <v>596</v>
      </c>
      <c r="B154" s="75" t="s">
        <v>69</v>
      </c>
      <c r="C154" s="75">
        <v>596</v>
      </c>
      <c r="D154" s="105">
        <v>7.6331087156588442E-3</v>
      </c>
      <c r="E154" s="94">
        <f t="shared" si="13"/>
        <v>4.8413454000745489E-2</v>
      </c>
      <c r="F154" s="94">
        <f t="shared" si="14"/>
        <v>4.8413449999999997E-2</v>
      </c>
      <c r="G154" s="45" t="s">
        <v>249</v>
      </c>
      <c r="H154" s="40"/>
      <c r="I154" s="40"/>
      <c r="J154" s="73">
        <f t="shared" si="11"/>
        <v>7.6331087156588442E-3</v>
      </c>
      <c r="K154" s="74">
        <f t="shared" si="12"/>
        <v>4.0780341284341153E-2</v>
      </c>
      <c r="L154" s="46"/>
      <c r="M154" s="40"/>
      <c r="AB154" s="63"/>
      <c r="AH154" s="47"/>
    </row>
    <row r="155" spans="1:34" ht="15.75" customHeight="1">
      <c r="A155" s="75">
        <v>598</v>
      </c>
      <c r="B155" s="75" t="s">
        <v>68</v>
      </c>
      <c r="C155" s="75">
        <v>598</v>
      </c>
      <c r="D155" s="105">
        <v>5.7075419835065019E-2</v>
      </c>
      <c r="E155" s="94">
        <f t="shared" si="13"/>
        <v>5.8858304823065484E-2</v>
      </c>
      <c r="F155" s="94">
        <f t="shared" si="14"/>
        <v>5.8858300000000002E-2</v>
      </c>
      <c r="G155" s="45"/>
      <c r="H155" s="40"/>
      <c r="I155" s="40"/>
      <c r="J155" s="73">
        <f t="shared" si="11"/>
        <v>5.7075419835065019E-2</v>
      </c>
      <c r="K155" s="74">
        <f t="shared" si="12"/>
        <v>1.7828801649349829E-3</v>
      </c>
      <c r="L155" s="46"/>
      <c r="M155" s="40"/>
      <c r="AB155" s="63"/>
      <c r="AH155" s="47"/>
    </row>
    <row r="156" spans="1:34" ht="15.75" customHeight="1">
      <c r="A156" s="75">
        <v>424</v>
      </c>
      <c r="B156" s="75" t="s">
        <v>321</v>
      </c>
      <c r="C156" s="75">
        <v>424</v>
      </c>
      <c r="D156" s="105">
        <v>1.6644690521137609E-2</v>
      </c>
      <c r="E156" s="94">
        <f t="shared" si="13"/>
        <v>4.8413454000745489E-2</v>
      </c>
      <c r="F156" s="94">
        <f t="shared" si="14"/>
        <v>4.8413449999999997E-2</v>
      </c>
      <c r="G156" s="82" t="s">
        <v>249</v>
      </c>
      <c r="H156" s="40"/>
      <c r="I156" s="40"/>
      <c r="J156" s="73">
        <f t="shared" si="11"/>
        <v>1.6644690521137609E-2</v>
      </c>
      <c r="K156" s="74">
        <f t="shared" si="12"/>
        <v>3.1768759478862388E-2</v>
      </c>
      <c r="L156" s="46"/>
      <c r="M156" s="40"/>
      <c r="AB156" s="63"/>
      <c r="AH156" s="47"/>
    </row>
    <row r="157" spans="1:34" ht="15.75" customHeight="1">
      <c r="A157" s="75">
        <v>607</v>
      </c>
      <c r="B157" s="75" t="s">
        <v>213</v>
      </c>
      <c r="C157" s="75">
        <v>607</v>
      </c>
      <c r="D157" s="105">
        <v>3.3826077785732302E-2</v>
      </c>
      <c r="E157" s="94">
        <f t="shared" si="13"/>
        <v>5.8858304823065484E-2</v>
      </c>
      <c r="F157" s="94">
        <f t="shared" si="14"/>
        <v>5.8858300000000002E-2</v>
      </c>
      <c r="G157" s="45" t="s">
        <v>249</v>
      </c>
      <c r="H157" s="40"/>
      <c r="I157" s="40"/>
      <c r="J157" s="73">
        <f t="shared" si="11"/>
        <v>3.3826077785732302E-2</v>
      </c>
      <c r="K157" s="74">
        <f t="shared" si="12"/>
        <v>2.5032222214267701E-2</v>
      </c>
      <c r="L157" s="46"/>
      <c r="M157" s="40"/>
      <c r="AB157" s="63"/>
      <c r="AH157" s="47"/>
    </row>
    <row r="158" spans="1:34" ht="15.75" customHeight="1">
      <c r="A158" s="75">
        <v>27</v>
      </c>
      <c r="B158" s="75" t="s">
        <v>269</v>
      </c>
      <c r="C158" s="75">
        <v>27</v>
      </c>
      <c r="D158" s="105">
        <v>3.2976769077817256E-2</v>
      </c>
      <c r="E158" s="94">
        <f t="shared" si="13"/>
        <v>5.8858304823065484E-2</v>
      </c>
      <c r="F158" s="94">
        <f t="shared" si="14"/>
        <v>5.8858300000000002E-2</v>
      </c>
      <c r="G158" s="82" t="s">
        <v>249</v>
      </c>
      <c r="H158" s="40"/>
      <c r="I158" s="40"/>
      <c r="J158" s="73">
        <f t="shared" si="11"/>
        <v>3.2976769077817256E-2</v>
      </c>
      <c r="K158" s="74">
        <f t="shared" si="12"/>
        <v>2.5881530922182747E-2</v>
      </c>
      <c r="L158" s="46"/>
      <c r="M158" s="40"/>
      <c r="AB158" s="63"/>
      <c r="AH158" s="47"/>
    </row>
    <row r="159" spans="1:34" ht="15.75" customHeight="1">
      <c r="A159" s="75">
        <v>610</v>
      </c>
      <c r="B159" s="75" t="s">
        <v>67</v>
      </c>
      <c r="C159" s="75">
        <v>610</v>
      </c>
      <c r="D159" s="105">
        <v>7.6331087156588442E-3</v>
      </c>
      <c r="E159" s="94">
        <f t="shared" si="13"/>
        <v>4.8413454000745489E-2</v>
      </c>
      <c r="F159" s="94">
        <f t="shared" si="14"/>
        <v>4.8413449999999997E-2</v>
      </c>
      <c r="G159" s="45" t="s">
        <v>249</v>
      </c>
      <c r="H159" s="40"/>
      <c r="I159" s="40"/>
      <c r="J159" s="73">
        <f t="shared" si="11"/>
        <v>7.6331087156588442E-3</v>
      </c>
      <c r="K159" s="74">
        <f t="shared" si="12"/>
        <v>4.0780341284341153E-2</v>
      </c>
      <c r="L159" s="46"/>
      <c r="M159" s="40"/>
      <c r="AB159" s="63"/>
      <c r="AH159" s="47"/>
    </row>
    <row r="160" spans="1:34" ht="15.75" customHeight="1">
      <c r="A160" s="75">
        <v>651</v>
      </c>
      <c r="B160" s="75" t="s">
        <v>66</v>
      </c>
      <c r="C160" s="75">
        <v>651</v>
      </c>
      <c r="D160" s="105">
        <v>0.10385044913860365</v>
      </c>
      <c r="E160" s="94">
        <f t="shared" si="13"/>
        <v>0.10719946026552001</v>
      </c>
      <c r="F160" s="94">
        <f t="shared" si="14"/>
        <v>0.10719946</v>
      </c>
      <c r="G160" s="45"/>
      <c r="H160" s="40"/>
      <c r="I160" s="40"/>
      <c r="J160" s="73">
        <f t="shared" si="11"/>
        <v>0.10385044913860365</v>
      </c>
      <c r="K160" s="74">
        <f t="shared" si="12"/>
        <v>3.3490108613963426E-3</v>
      </c>
      <c r="L160" s="46"/>
      <c r="M160" s="40"/>
      <c r="AB160" s="63"/>
      <c r="AH160" s="47"/>
    </row>
    <row r="161" spans="1:34" ht="15.75" customHeight="1">
      <c r="A161" s="75">
        <v>652</v>
      </c>
      <c r="B161" s="75" t="s">
        <v>65</v>
      </c>
      <c r="C161" s="75">
        <v>652</v>
      </c>
      <c r="D161" s="105">
        <v>0.10385044913860365</v>
      </c>
      <c r="E161" s="94">
        <f t="shared" si="13"/>
        <v>0.10719946026552001</v>
      </c>
      <c r="F161" s="94">
        <f t="shared" si="14"/>
        <v>0.10719946</v>
      </c>
      <c r="G161" s="45"/>
      <c r="H161" s="40"/>
      <c r="I161" s="40"/>
      <c r="J161" s="73">
        <f t="shared" si="11"/>
        <v>0.10385044913860365</v>
      </c>
      <c r="K161" s="74">
        <f t="shared" si="12"/>
        <v>3.3490108613963426E-3</v>
      </c>
      <c r="L161" s="46"/>
      <c r="M161" s="40"/>
      <c r="AB161" s="63"/>
      <c r="AH161" s="47"/>
    </row>
    <row r="162" spans="1:34" ht="15.75" customHeight="1">
      <c r="A162" s="75">
        <v>655</v>
      </c>
      <c r="B162" s="75" t="s">
        <v>64</v>
      </c>
      <c r="C162" s="75">
        <v>655</v>
      </c>
      <c r="D162" s="105">
        <v>0.10944824595328997</v>
      </c>
      <c r="E162" s="94">
        <f t="shared" si="13"/>
        <v>0.11088789756018422</v>
      </c>
      <c r="F162" s="94">
        <f t="shared" si="14"/>
        <v>0.1108879</v>
      </c>
      <c r="G162" s="45"/>
      <c r="H162" s="40"/>
      <c r="I162" s="40"/>
      <c r="J162" s="73">
        <f t="shared" si="11"/>
        <v>0.10944824595328997</v>
      </c>
      <c r="K162" s="74">
        <f t="shared" si="12"/>
        <v>1.4396540467100233E-3</v>
      </c>
      <c r="L162" s="46"/>
      <c r="M162" s="40"/>
      <c r="AB162" s="63"/>
      <c r="AH162" s="47"/>
    </row>
    <row r="163" spans="1:34" ht="15.75" customHeight="1">
      <c r="A163" s="75">
        <v>46</v>
      </c>
      <c r="B163" s="75" t="s">
        <v>63</v>
      </c>
      <c r="C163" s="75">
        <v>46</v>
      </c>
      <c r="D163" s="105">
        <v>0.10944824595328997</v>
      </c>
      <c r="E163" s="94">
        <f t="shared" si="13"/>
        <v>0.11088789756018422</v>
      </c>
      <c r="F163" s="94">
        <f t="shared" si="14"/>
        <v>0.1108879</v>
      </c>
      <c r="G163" s="82"/>
      <c r="H163" s="40"/>
      <c r="I163" s="40"/>
      <c r="J163" s="73">
        <f t="shared" si="11"/>
        <v>0.10944824595328997</v>
      </c>
      <c r="K163" s="74">
        <f t="shared" si="12"/>
        <v>1.4396540467100233E-3</v>
      </c>
      <c r="L163" s="46"/>
      <c r="M163" s="40"/>
      <c r="AB163" s="63"/>
      <c r="AH163" s="47"/>
    </row>
    <row r="164" spans="1:34" ht="15.75" customHeight="1">
      <c r="A164" s="75">
        <v>662</v>
      </c>
      <c r="B164" s="75" t="s">
        <v>214</v>
      </c>
      <c r="C164" s="75">
        <v>662</v>
      </c>
      <c r="D164" s="105">
        <v>6.5835070789883932E-2</v>
      </c>
      <c r="E164" s="94">
        <f t="shared" si="13"/>
        <v>8.2349091841164346E-2</v>
      </c>
      <c r="F164" s="94">
        <f t="shared" si="14"/>
        <v>8.234909E-2</v>
      </c>
      <c r="G164" s="82" t="s">
        <v>249</v>
      </c>
      <c r="H164" s="40"/>
      <c r="I164" s="40"/>
      <c r="J164" s="73">
        <f t="shared" si="11"/>
        <v>6.5835070789883932E-2</v>
      </c>
      <c r="K164" s="74">
        <f t="shared" si="12"/>
        <v>1.6514019210116068E-2</v>
      </c>
      <c r="L164" s="46"/>
      <c r="M164" s="40"/>
      <c r="AB164" s="63"/>
      <c r="AH164" s="47"/>
    </row>
    <row r="165" spans="1:34" ht="15.75" customHeight="1">
      <c r="A165" s="75">
        <v>669</v>
      </c>
      <c r="B165" s="75" t="s">
        <v>62</v>
      </c>
      <c r="C165" s="75">
        <v>669</v>
      </c>
      <c r="D165" s="105">
        <v>1.3104626443741619E-2</v>
      </c>
      <c r="E165" s="94">
        <f t="shared" si="13"/>
        <v>4.8413454000745489E-2</v>
      </c>
      <c r="F165" s="94">
        <f t="shared" si="14"/>
        <v>4.8413449999999997E-2</v>
      </c>
      <c r="G165" s="82" t="s">
        <v>249</v>
      </c>
      <c r="H165" s="40"/>
      <c r="I165" s="40"/>
      <c r="J165" s="73">
        <f t="shared" si="11"/>
        <v>1.3104626443741619E-2</v>
      </c>
      <c r="K165" s="74">
        <f t="shared" si="12"/>
        <v>3.5308823556258376E-2</v>
      </c>
      <c r="L165" s="46"/>
      <c r="M165" s="40"/>
      <c r="AB165" s="63"/>
      <c r="AH165" s="47"/>
    </row>
    <row r="166" spans="1:34" ht="15.75" customHeight="1">
      <c r="A166" s="75">
        <v>670</v>
      </c>
      <c r="B166" s="75" t="s">
        <v>61</v>
      </c>
      <c r="C166" s="75">
        <v>670</v>
      </c>
      <c r="D166" s="105">
        <v>1.3104626443741619E-2</v>
      </c>
      <c r="E166" s="94">
        <f t="shared" si="13"/>
        <v>4.8413454000745489E-2</v>
      </c>
      <c r="F166" s="94">
        <f t="shared" si="14"/>
        <v>4.8413449999999997E-2</v>
      </c>
      <c r="G166" s="82" t="s">
        <v>249</v>
      </c>
      <c r="H166" s="40"/>
      <c r="I166" s="40"/>
      <c r="J166" s="73">
        <f t="shared" si="11"/>
        <v>1.3104626443741619E-2</v>
      </c>
      <c r="K166" s="74">
        <f t="shared" si="12"/>
        <v>3.5308823556258376E-2</v>
      </c>
      <c r="L166" s="46"/>
      <c r="M166" s="40"/>
      <c r="AB166" s="63"/>
      <c r="AH166" s="47"/>
    </row>
    <row r="167" spans="1:34" ht="15.75" customHeight="1">
      <c r="A167" s="75">
        <v>678</v>
      </c>
      <c r="B167" s="75" t="s">
        <v>60</v>
      </c>
      <c r="C167" s="75">
        <v>678</v>
      </c>
      <c r="D167" s="107">
        <v>4.8621274576407955E-2</v>
      </c>
      <c r="E167" s="94">
        <f t="shared" si="13"/>
        <v>5.8858304823065484E-2</v>
      </c>
      <c r="F167" s="94">
        <f t="shared" si="14"/>
        <v>5.8858300000000002E-2</v>
      </c>
      <c r="G167" s="45"/>
      <c r="H167" s="40"/>
      <c r="I167" s="40"/>
      <c r="J167" s="73">
        <f t="shared" si="11"/>
        <v>4.8621274576407955E-2</v>
      </c>
      <c r="K167" s="74">
        <f t="shared" si="12"/>
        <v>1.0237025423592047E-2</v>
      </c>
      <c r="L167" s="46"/>
      <c r="M167" s="40"/>
      <c r="AB167" s="63"/>
      <c r="AH167" s="47"/>
    </row>
    <row r="168" spans="1:34" ht="15.75" customHeight="1">
      <c r="A168" s="75">
        <v>67</v>
      </c>
      <c r="B168" s="75" t="s">
        <v>59</v>
      </c>
      <c r="C168" s="75">
        <v>67</v>
      </c>
      <c r="D168" s="105">
        <v>4.5222979196060803E-2</v>
      </c>
      <c r="E168" s="94">
        <f t="shared" si="13"/>
        <v>6.8570272723113126E-2</v>
      </c>
      <c r="F168" s="94">
        <f t="shared" si="14"/>
        <v>6.8570270000000003E-2</v>
      </c>
      <c r="G168" s="45" t="s">
        <v>249</v>
      </c>
      <c r="H168" s="40"/>
      <c r="I168" s="40"/>
      <c r="J168" s="73">
        <f t="shared" si="11"/>
        <v>4.5222979196060803E-2</v>
      </c>
      <c r="K168" s="74">
        <f t="shared" si="12"/>
        <v>2.33472908039392E-2</v>
      </c>
      <c r="L168" s="46"/>
      <c r="M168" s="40"/>
      <c r="AB168" s="63"/>
      <c r="AH168" s="47"/>
    </row>
    <row r="169" spans="1:34" ht="15.75" customHeight="1">
      <c r="A169" s="75">
        <v>681</v>
      </c>
      <c r="B169" s="75" t="s">
        <v>215</v>
      </c>
      <c r="C169" s="75">
        <v>681</v>
      </c>
      <c r="D169" s="105">
        <v>8.1430336675946558E-3</v>
      </c>
      <c r="E169" s="94">
        <f t="shared" si="13"/>
        <v>4.8413454000745489E-2</v>
      </c>
      <c r="F169" s="94">
        <f t="shared" si="14"/>
        <v>4.8413449999999997E-2</v>
      </c>
      <c r="G169" s="45" t="s">
        <v>249</v>
      </c>
      <c r="H169" s="40"/>
      <c r="I169" s="40"/>
      <c r="J169" s="73">
        <f t="shared" si="11"/>
        <v>8.1430336675946558E-3</v>
      </c>
      <c r="K169" s="74">
        <f t="shared" si="12"/>
        <v>4.0270416332405343E-2</v>
      </c>
      <c r="L169" s="46"/>
      <c r="M169" s="40"/>
      <c r="AB169" s="63"/>
      <c r="AH169" s="47"/>
    </row>
    <row r="170" spans="1:34" ht="15.75" customHeight="1">
      <c r="A170" s="75">
        <v>683</v>
      </c>
      <c r="B170" s="75" t="s">
        <v>58</v>
      </c>
      <c r="C170" s="75">
        <v>683</v>
      </c>
      <c r="D170" s="105">
        <v>3.4160391069630945E-2</v>
      </c>
      <c r="E170" s="94">
        <f t="shared" si="13"/>
        <v>3.8391456869108713E-2</v>
      </c>
      <c r="F170" s="94">
        <f t="shared" si="14"/>
        <v>3.8391460000000002E-2</v>
      </c>
      <c r="G170" s="82"/>
      <c r="H170" s="40"/>
      <c r="I170" s="40"/>
      <c r="J170" s="73">
        <f t="shared" si="11"/>
        <v>3.4160391069630945E-2</v>
      </c>
      <c r="K170" s="74">
        <f t="shared" si="12"/>
        <v>4.2310689303690571E-3</v>
      </c>
      <c r="L170" s="46"/>
      <c r="M170" s="40"/>
      <c r="AB170" s="63"/>
      <c r="AH170" s="47"/>
    </row>
    <row r="171" spans="1:34" ht="15.75" customHeight="1">
      <c r="A171" s="75">
        <v>688</v>
      </c>
      <c r="B171" s="75" t="s">
        <v>57</v>
      </c>
      <c r="C171" s="75">
        <v>688</v>
      </c>
      <c r="D171" s="105">
        <v>8.2770669500385544E-2</v>
      </c>
      <c r="E171" s="94">
        <f t="shared" si="13"/>
        <v>0.10719946026552001</v>
      </c>
      <c r="F171" s="94">
        <f t="shared" si="14"/>
        <v>0.10719946</v>
      </c>
      <c r="G171" s="45"/>
      <c r="H171" s="40"/>
      <c r="I171" s="40"/>
      <c r="J171" s="73">
        <f t="shared" si="11"/>
        <v>8.2770669500385544E-2</v>
      </c>
      <c r="K171" s="74">
        <f t="shared" si="12"/>
        <v>2.4428790499614453E-2</v>
      </c>
      <c r="L171" s="46"/>
      <c r="M171" s="40"/>
      <c r="AB171" s="63"/>
      <c r="AH171" s="47"/>
    </row>
    <row r="172" spans="1:34" ht="15.75" customHeight="1">
      <c r="A172" s="75">
        <v>1280</v>
      </c>
      <c r="B172" s="75" t="s">
        <v>337</v>
      </c>
      <c r="C172" s="75">
        <v>1280</v>
      </c>
      <c r="D172" s="105">
        <v>9.7982931241999235E-2</v>
      </c>
      <c r="E172" s="94">
        <f t="shared" si="13"/>
        <v>0.10719946026552001</v>
      </c>
      <c r="F172" s="94">
        <f t="shared" si="14"/>
        <v>0.10719946</v>
      </c>
      <c r="G172" s="45"/>
      <c r="H172" s="40"/>
      <c r="I172" s="40"/>
      <c r="J172" s="73">
        <f t="shared" si="11"/>
        <v>9.7982931241999235E-2</v>
      </c>
      <c r="K172" s="74">
        <f t="shared" si="12"/>
        <v>9.216528758000761E-3</v>
      </c>
      <c r="L172" s="46"/>
      <c r="M172" s="40"/>
      <c r="AB172" s="63"/>
      <c r="AH172" s="47"/>
    </row>
    <row r="173" spans="1:34" ht="15.75" customHeight="1">
      <c r="A173" s="75">
        <v>689</v>
      </c>
      <c r="B173" s="75" t="s">
        <v>56</v>
      </c>
      <c r="C173" s="75">
        <v>689</v>
      </c>
      <c r="D173" s="105">
        <v>7.6604184405257236E-2</v>
      </c>
      <c r="E173" s="94">
        <f t="shared" si="13"/>
        <v>8.2349091841164346E-2</v>
      </c>
      <c r="F173" s="94">
        <f t="shared" si="14"/>
        <v>8.234909E-2</v>
      </c>
      <c r="G173" s="82"/>
      <c r="H173" s="40"/>
      <c r="I173" s="40"/>
      <c r="J173" s="73">
        <f t="shared" si="11"/>
        <v>7.6604184405257236E-2</v>
      </c>
      <c r="K173" s="74">
        <f t="shared" si="12"/>
        <v>5.7449055947427635E-3</v>
      </c>
      <c r="L173" s="46"/>
      <c r="M173" s="40"/>
      <c r="AB173" s="63"/>
      <c r="AH173" s="47"/>
    </row>
    <row r="174" spans="1:34" ht="15.75" customHeight="1">
      <c r="A174" s="75">
        <v>690</v>
      </c>
      <c r="B174" s="75" t="s">
        <v>216</v>
      </c>
      <c r="C174" s="75">
        <v>690</v>
      </c>
      <c r="D174" s="105">
        <v>3.2976769077817256E-2</v>
      </c>
      <c r="E174" s="94">
        <f t="shared" si="13"/>
        <v>5.8858304823065484E-2</v>
      </c>
      <c r="F174" s="94">
        <f t="shared" si="14"/>
        <v>5.8858300000000002E-2</v>
      </c>
      <c r="G174" s="82" t="s">
        <v>249</v>
      </c>
      <c r="H174" s="40"/>
      <c r="I174" s="40"/>
      <c r="J174" s="73">
        <f t="shared" si="11"/>
        <v>3.2976769077817256E-2</v>
      </c>
      <c r="K174" s="74">
        <f t="shared" si="12"/>
        <v>2.5881530922182747E-2</v>
      </c>
      <c r="L174" s="46"/>
      <c r="M174" s="40"/>
      <c r="AB174" s="63"/>
      <c r="AH174" s="47"/>
    </row>
    <row r="175" spans="1:34" ht="15.75" customHeight="1">
      <c r="A175" s="75">
        <v>691</v>
      </c>
      <c r="B175" s="75" t="s">
        <v>217</v>
      </c>
      <c r="C175" s="75">
        <v>691</v>
      </c>
      <c r="D175" s="105">
        <v>0.11517966776965219</v>
      </c>
      <c r="E175" s="94">
        <f t="shared" si="13"/>
        <v>0.12629472782701304</v>
      </c>
      <c r="F175" s="94">
        <f t="shared" si="14"/>
        <v>0.12629472999999999</v>
      </c>
      <c r="G175" s="82"/>
      <c r="H175" s="40"/>
      <c r="I175" s="40"/>
      <c r="J175" s="73">
        <f t="shared" si="11"/>
        <v>0.11517966776965219</v>
      </c>
      <c r="K175" s="74">
        <f t="shared" si="12"/>
        <v>1.1115062230347805E-2</v>
      </c>
      <c r="L175" s="46"/>
      <c r="M175" s="40"/>
      <c r="AB175" s="63"/>
      <c r="AH175" s="47"/>
    </row>
    <row r="176" spans="1:34" ht="15.75" customHeight="1">
      <c r="A176" s="75">
        <v>694</v>
      </c>
      <c r="B176" s="75" t="s">
        <v>55</v>
      </c>
      <c r="C176" s="75">
        <v>694</v>
      </c>
      <c r="D176" s="105">
        <v>6.5835070789883932E-2</v>
      </c>
      <c r="E176" s="94">
        <f t="shared" si="13"/>
        <v>8.2349091841164346E-2</v>
      </c>
      <c r="F176" s="94">
        <f t="shared" si="14"/>
        <v>8.234909E-2</v>
      </c>
      <c r="G176" s="82" t="s">
        <v>249</v>
      </c>
      <c r="H176" s="40"/>
      <c r="I176" s="40"/>
      <c r="J176" s="73">
        <f t="shared" si="11"/>
        <v>6.5835070789883932E-2</v>
      </c>
      <c r="K176" s="74">
        <f t="shared" si="12"/>
        <v>1.6514019210116068E-2</v>
      </c>
      <c r="L176" s="46"/>
      <c r="M176" s="40"/>
      <c r="AB176" s="63"/>
      <c r="AH176" s="47"/>
    </row>
    <row r="177" spans="1:34" ht="15.75" customHeight="1">
      <c r="A177" s="75">
        <v>695</v>
      </c>
      <c r="B177" s="75" t="s">
        <v>54</v>
      </c>
      <c r="C177" s="75">
        <v>695</v>
      </c>
      <c r="D177" s="105">
        <v>3.0372858642593106E-2</v>
      </c>
      <c r="E177" s="94">
        <f t="shared" si="13"/>
        <v>4.8413454000745489E-2</v>
      </c>
      <c r="F177" s="94">
        <f t="shared" si="14"/>
        <v>4.8413449999999997E-2</v>
      </c>
      <c r="G177" s="45" t="s">
        <v>249</v>
      </c>
      <c r="H177" s="40"/>
      <c r="I177" s="40"/>
      <c r="J177" s="73">
        <f t="shared" si="11"/>
        <v>3.0372858642593106E-2</v>
      </c>
      <c r="K177" s="74">
        <f t="shared" si="12"/>
        <v>1.804059135740689E-2</v>
      </c>
      <c r="L177" s="46"/>
      <c r="M177" s="40"/>
      <c r="AB177" s="63"/>
      <c r="AH177" s="47"/>
    </row>
    <row r="178" spans="1:34" ht="15.75" customHeight="1">
      <c r="A178" s="75">
        <v>698</v>
      </c>
      <c r="B178" s="75" t="s">
        <v>218</v>
      </c>
      <c r="C178" s="75">
        <v>698</v>
      </c>
      <c r="D178" s="105">
        <v>7.6331087156588442E-3</v>
      </c>
      <c r="E178" s="94">
        <f t="shared" si="13"/>
        <v>4.8413454000745489E-2</v>
      </c>
      <c r="F178" s="94">
        <f t="shared" si="14"/>
        <v>4.8413449999999997E-2</v>
      </c>
      <c r="G178" s="82" t="s">
        <v>249</v>
      </c>
      <c r="H178" s="40"/>
      <c r="I178" s="40"/>
      <c r="J178" s="73">
        <f t="shared" si="11"/>
        <v>7.6331087156588442E-3</v>
      </c>
      <c r="K178" s="74">
        <f t="shared" si="12"/>
        <v>4.0780341284341153E-2</v>
      </c>
      <c r="L178" s="46"/>
      <c r="M178" s="40"/>
      <c r="AB178" s="63"/>
      <c r="AH178" s="47"/>
    </row>
    <row r="179" spans="1:34" ht="15.75" customHeight="1">
      <c r="A179" s="75">
        <v>61</v>
      </c>
      <c r="B179" s="75" t="s">
        <v>277</v>
      </c>
      <c r="C179" s="75">
        <v>61</v>
      </c>
      <c r="D179" s="105">
        <v>1.8870653242755941E-2</v>
      </c>
      <c r="E179" s="94">
        <f t="shared" si="13"/>
        <v>4.8413454000745489E-2</v>
      </c>
      <c r="F179" s="94">
        <f t="shared" si="14"/>
        <v>4.8413449999999997E-2</v>
      </c>
      <c r="G179" s="45" t="s">
        <v>249</v>
      </c>
      <c r="H179" s="40"/>
      <c r="I179" s="40"/>
      <c r="J179" s="73">
        <f t="shared" si="11"/>
        <v>1.8870653242755941E-2</v>
      </c>
      <c r="K179" s="74">
        <f t="shared" si="12"/>
        <v>2.9542796757244055E-2</v>
      </c>
      <c r="L179" s="46"/>
      <c r="M179" s="40"/>
      <c r="AB179" s="63"/>
      <c r="AH179" s="47"/>
    </row>
    <row r="180" spans="1:34" ht="15.75" customHeight="1">
      <c r="A180" s="75">
        <v>702</v>
      </c>
      <c r="B180" s="75" t="s">
        <v>219</v>
      </c>
      <c r="C180" s="75">
        <v>702</v>
      </c>
      <c r="D180" s="106">
        <v>8.0878935068626878E-3</v>
      </c>
      <c r="E180" s="94">
        <f t="shared" si="13"/>
        <v>4.8413454000745489E-2</v>
      </c>
      <c r="F180" s="94">
        <f t="shared" si="14"/>
        <v>4.8413449999999997E-2</v>
      </c>
      <c r="G180" s="45" t="s">
        <v>249</v>
      </c>
      <c r="H180" s="40"/>
      <c r="I180" s="40"/>
      <c r="J180" s="73">
        <f t="shared" si="11"/>
        <v>8.0878935068626878E-3</v>
      </c>
      <c r="K180" s="74">
        <f t="shared" si="12"/>
        <v>4.0325556493137307E-2</v>
      </c>
      <c r="L180" s="46"/>
      <c r="M180" s="40"/>
      <c r="AB180" s="63"/>
      <c r="AH180" s="47"/>
    </row>
    <row r="181" spans="1:34" ht="15.75" customHeight="1">
      <c r="A181" s="75">
        <v>707</v>
      </c>
      <c r="B181" s="75" t="s">
        <v>220</v>
      </c>
      <c r="C181" s="75">
        <v>707</v>
      </c>
      <c r="D181" s="105">
        <v>8.2770669500385544E-2</v>
      </c>
      <c r="E181" s="94">
        <f t="shared" si="13"/>
        <v>0.12629472782701304</v>
      </c>
      <c r="F181" s="94">
        <f t="shared" si="14"/>
        <v>0.12629472999999999</v>
      </c>
      <c r="G181" s="45" t="s">
        <v>249</v>
      </c>
      <c r="H181" s="40"/>
      <c r="I181" s="40"/>
      <c r="J181" s="73">
        <f t="shared" si="11"/>
        <v>8.2770669500385544E-2</v>
      </c>
      <c r="K181" s="74">
        <f t="shared" si="12"/>
        <v>4.352406049961445E-2</v>
      </c>
      <c r="L181" s="46"/>
      <c r="M181" s="40"/>
      <c r="AB181" s="63"/>
      <c r="AH181" s="47"/>
    </row>
    <row r="182" spans="1:34" ht="15.75" customHeight="1">
      <c r="A182" s="75">
        <v>710</v>
      </c>
      <c r="B182" s="75" t="s">
        <v>221</v>
      </c>
      <c r="C182" s="75">
        <v>710</v>
      </c>
      <c r="D182" s="105">
        <v>3.3826077785732302E-2</v>
      </c>
      <c r="E182" s="94">
        <f t="shared" si="13"/>
        <v>5.8858304823065484E-2</v>
      </c>
      <c r="F182" s="94">
        <f t="shared" si="14"/>
        <v>5.8858300000000002E-2</v>
      </c>
      <c r="G182" s="45" t="s">
        <v>249</v>
      </c>
      <c r="H182" s="40"/>
      <c r="I182" s="40"/>
      <c r="J182" s="73">
        <f t="shared" si="11"/>
        <v>3.3826077785732302E-2</v>
      </c>
      <c r="K182" s="74">
        <f t="shared" si="12"/>
        <v>2.5032222214267701E-2</v>
      </c>
      <c r="L182" s="46"/>
      <c r="M182" s="40"/>
      <c r="AB182" s="63"/>
      <c r="AH182" s="47"/>
    </row>
    <row r="183" spans="1:34" ht="15.75" customHeight="1">
      <c r="A183" s="75">
        <v>715</v>
      </c>
      <c r="B183" s="75" t="s">
        <v>53</v>
      </c>
      <c r="C183" s="75">
        <v>715</v>
      </c>
      <c r="D183" s="105">
        <v>5.7075419835065019E-2</v>
      </c>
      <c r="E183" s="94">
        <f t="shared" si="13"/>
        <v>5.8858304823065484E-2</v>
      </c>
      <c r="F183" s="94">
        <f t="shared" si="14"/>
        <v>5.8858300000000002E-2</v>
      </c>
      <c r="G183" s="45"/>
      <c r="H183" s="40"/>
      <c r="I183" s="40"/>
      <c r="J183" s="73">
        <f t="shared" si="11"/>
        <v>5.7075419835065019E-2</v>
      </c>
      <c r="K183" s="74">
        <f t="shared" si="12"/>
        <v>1.7828801649349829E-3</v>
      </c>
      <c r="L183" s="46"/>
      <c r="M183" s="40"/>
      <c r="AB183" s="63"/>
      <c r="AH183" s="47"/>
    </row>
    <row r="184" spans="1:34" ht="15.75" customHeight="1">
      <c r="A184" s="75">
        <v>716</v>
      </c>
      <c r="B184" s="75" t="s">
        <v>52</v>
      </c>
      <c r="C184" s="75">
        <v>716</v>
      </c>
      <c r="D184" s="105">
        <v>5.7075419835065019E-2</v>
      </c>
      <c r="E184" s="94">
        <f t="shared" si="13"/>
        <v>5.8858304823065484E-2</v>
      </c>
      <c r="F184" s="94">
        <f t="shared" si="14"/>
        <v>5.8858300000000002E-2</v>
      </c>
      <c r="G184" s="45"/>
      <c r="H184" s="40"/>
      <c r="I184" s="40"/>
      <c r="J184" s="73">
        <f t="shared" si="11"/>
        <v>5.7075419835065019E-2</v>
      </c>
      <c r="K184" s="74">
        <f t="shared" si="12"/>
        <v>1.7828801649349829E-3</v>
      </c>
      <c r="L184" s="46"/>
      <c r="M184" s="40"/>
      <c r="AB184" s="63"/>
      <c r="AH184" s="47"/>
    </row>
    <row r="185" spans="1:34" ht="15.75" customHeight="1">
      <c r="A185" s="75">
        <v>717</v>
      </c>
      <c r="B185" s="75" t="s">
        <v>51</v>
      </c>
      <c r="C185" s="75">
        <v>717</v>
      </c>
      <c r="D185" s="105">
        <v>5.7075419835065019E-2</v>
      </c>
      <c r="E185" s="94">
        <f t="shared" si="13"/>
        <v>5.8858304823065484E-2</v>
      </c>
      <c r="F185" s="94">
        <f t="shared" si="14"/>
        <v>5.8858300000000002E-2</v>
      </c>
      <c r="G185" s="45"/>
      <c r="H185" s="40"/>
      <c r="I185" s="40"/>
      <c r="J185" s="73">
        <f t="shared" si="11"/>
        <v>5.7075419835065019E-2</v>
      </c>
      <c r="K185" s="74">
        <f t="shared" si="12"/>
        <v>1.7828801649349829E-3</v>
      </c>
      <c r="L185" s="46"/>
      <c r="M185" s="40"/>
      <c r="AB185" s="63"/>
      <c r="AH185" s="47"/>
    </row>
    <row r="186" spans="1:34" ht="15.75" customHeight="1">
      <c r="A186" s="75">
        <v>718</v>
      </c>
      <c r="B186" s="75" t="s">
        <v>50</v>
      </c>
      <c r="C186" s="75">
        <v>718</v>
      </c>
      <c r="D186" s="105">
        <v>5.7075419835065019E-2</v>
      </c>
      <c r="E186" s="94">
        <f t="shared" si="13"/>
        <v>5.8858304823065484E-2</v>
      </c>
      <c r="F186" s="94">
        <f t="shared" si="14"/>
        <v>5.8858300000000002E-2</v>
      </c>
      <c r="G186" s="82"/>
      <c r="H186" s="40"/>
      <c r="I186" s="40"/>
      <c r="J186" s="73">
        <f t="shared" si="11"/>
        <v>5.7075419835065019E-2</v>
      </c>
      <c r="K186" s="74">
        <f t="shared" si="12"/>
        <v>1.7828801649349829E-3</v>
      </c>
      <c r="L186" s="46"/>
      <c r="M186" s="40"/>
      <c r="AB186" s="63"/>
      <c r="AH186" s="47"/>
    </row>
    <row r="187" spans="1:34" ht="15.75" customHeight="1">
      <c r="A187" s="75">
        <v>719</v>
      </c>
      <c r="B187" s="75" t="s">
        <v>49</v>
      </c>
      <c r="C187" s="75">
        <v>719</v>
      </c>
      <c r="D187" s="105">
        <v>5.7075419835065019E-2</v>
      </c>
      <c r="E187" s="94">
        <f t="shared" si="13"/>
        <v>5.8858304823065484E-2</v>
      </c>
      <c r="F187" s="94">
        <f t="shared" si="14"/>
        <v>5.8858300000000002E-2</v>
      </c>
      <c r="G187" s="82"/>
      <c r="H187" s="40"/>
      <c r="I187" s="40"/>
      <c r="J187" s="73">
        <f t="shared" si="11"/>
        <v>5.7075419835065019E-2</v>
      </c>
      <c r="K187" s="74">
        <f t="shared" si="12"/>
        <v>1.7828801649349829E-3</v>
      </c>
      <c r="L187" s="46"/>
      <c r="M187" s="40"/>
      <c r="AB187" s="63"/>
      <c r="AH187" s="47"/>
    </row>
    <row r="188" spans="1:34" ht="15.75" customHeight="1">
      <c r="A188" s="75">
        <v>720</v>
      </c>
      <c r="B188" s="75" t="s">
        <v>48</v>
      </c>
      <c r="C188" s="75">
        <v>720</v>
      </c>
      <c r="D188" s="105">
        <v>5.7075419835065019E-2</v>
      </c>
      <c r="E188" s="94">
        <f t="shared" si="13"/>
        <v>5.8858304823065484E-2</v>
      </c>
      <c r="F188" s="94">
        <f t="shared" si="14"/>
        <v>5.8858300000000002E-2</v>
      </c>
      <c r="G188" s="82"/>
      <c r="H188" s="40"/>
      <c r="I188" s="40"/>
      <c r="J188" s="73">
        <f t="shared" si="11"/>
        <v>5.7075419835065019E-2</v>
      </c>
      <c r="K188" s="74">
        <f t="shared" si="12"/>
        <v>1.7828801649349829E-3</v>
      </c>
      <c r="L188" s="46"/>
      <c r="M188" s="40"/>
      <c r="AB188" s="63"/>
      <c r="AH188" s="47"/>
    </row>
    <row r="189" spans="1:34" ht="15.75" customHeight="1">
      <c r="A189" s="75">
        <v>721</v>
      </c>
      <c r="B189" s="75" t="s">
        <v>47</v>
      </c>
      <c r="C189" s="75">
        <v>721</v>
      </c>
      <c r="D189" s="105">
        <v>5.7075419835065019E-2</v>
      </c>
      <c r="E189" s="94">
        <f t="shared" si="13"/>
        <v>5.8858304823065484E-2</v>
      </c>
      <c r="F189" s="94">
        <f t="shared" si="14"/>
        <v>5.8858300000000002E-2</v>
      </c>
      <c r="G189" s="82"/>
      <c r="H189" s="40"/>
      <c r="I189" s="40"/>
      <c r="J189" s="73">
        <f t="shared" si="11"/>
        <v>5.7075419835065019E-2</v>
      </c>
      <c r="K189" s="74">
        <f t="shared" si="12"/>
        <v>1.7828801649349829E-3</v>
      </c>
      <c r="L189" s="46"/>
      <c r="M189" s="40"/>
      <c r="AB189" s="63"/>
      <c r="AH189" s="47"/>
    </row>
    <row r="190" spans="1:34" ht="15.75" customHeight="1">
      <c r="A190" s="75">
        <v>724</v>
      </c>
      <c r="B190" s="75" t="s">
        <v>46</v>
      </c>
      <c r="C190" s="75">
        <v>724</v>
      </c>
      <c r="D190" s="105">
        <v>5.6102966626439925E-2</v>
      </c>
      <c r="E190" s="94">
        <f t="shared" si="13"/>
        <v>7.2629639546542682E-2</v>
      </c>
      <c r="F190" s="94">
        <f t="shared" si="14"/>
        <v>7.2629639999999995E-2</v>
      </c>
      <c r="G190" s="82" t="s">
        <v>249</v>
      </c>
      <c r="H190" s="40"/>
      <c r="I190" s="40"/>
      <c r="J190" s="73">
        <f t="shared" si="11"/>
        <v>5.6102966626439925E-2</v>
      </c>
      <c r="K190" s="74">
        <f t="shared" si="12"/>
        <v>1.652667337356007E-2</v>
      </c>
      <c r="L190" s="46"/>
      <c r="M190" s="40"/>
      <c r="AB190" s="63"/>
      <c r="AH190" s="47"/>
    </row>
    <row r="191" spans="1:34" ht="15.75" customHeight="1">
      <c r="A191" s="75">
        <v>278</v>
      </c>
      <c r="B191" s="75" t="s">
        <v>293</v>
      </c>
      <c r="C191" s="75">
        <v>278</v>
      </c>
      <c r="D191" s="105">
        <v>5.7075419835065019E-2</v>
      </c>
      <c r="E191" s="94">
        <f t="shared" si="13"/>
        <v>5.8858304823065484E-2</v>
      </c>
      <c r="F191" s="94">
        <f t="shared" si="14"/>
        <v>5.8858300000000002E-2</v>
      </c>
      <c r="G191" s="82"/>
      <c r="H191" s="40"/>
      <c r="I191" s="40"/>
      <c r="J191" s="73">
        <f t="shared" si="11"/>
        <v>5.7075419835065019E-2</v>
      </c>
      <c r="K191" s="74">
        <f t="shared" si="12"/>
        <v>1.7828801649349829E-3</v>
      </c>
      <c r="L191" s="46"/>
      <c r="M191" s="40"/>
      <c r="AB191" s="63"/>
      <c r="AH191" s="47"/>
    </row>
    <row r="192" spans="1:34" ht="15.75" customHeight="1">
      <c r="A192" s="75">
        <v>730</v>
      </c>
      <c r="B192" s="75" t="s">
        <v>45</v>
      </c>
      <c r="C192" s="75">
        <v>730</v>
      </c>
      <c r="D192" s="105">
        <v>6.0037041777316898E-2</v>
      </c>
      <c r="E192" s="94">
        <f t="shared" si="13"/>
        <v>6.8570272723113126E-2</v>
      </c>
      <c r="F192" s="94">
        <f t="shared" si="14"/>
        <v>6.8570270000000003E-2</v>
      </c>
      <c r="G192" s="82"/>
      <c r="H192" s="40"/>
      <c r="I192" s="40"/>
      <c r="J192" s="73">
        <f t="shared" si="11"/>
        <v>6.0037041777316898E-2</v>
      </c>
      <c r="K192" s="74">
        <f t="shared" si="12"/>
        <v>8.5332282226831049E-3</v>
      </c>
      <c r="L192" s="46"/>
      <c r="M192" s="40"/>
      <c r="AB192" s="63"/>
      <c r="AH192" s="47"/>
    </row>
    <row r="193" spans="1:34" ht="15.75" customHeight="1">
      <c r="A193" s="75">
        <v>68</v>
      </c>
      <c r="B193" s="75" t="s">
        <v>44</v>
      </c>
      <c r="C193" s="75">
        <v>68</v>
      </c>
      <c r="D193" s="105">
        <v>0.11701378676021582</v>
      </c>
      <c r="E193" s="94">
        <f t="shared" si="13"/>
        <v>0.12629472782701304</v>
      </c>
      <c r="F193" s="94">
        <f t="shared" si="14"/>
        <v>0.12629472999999999</v>
      </c>
      <c r="G193" s="45"/>
      <c r="H193" s="40"/>
      <c r="I193" s="40"/>
      <c r="J193" s="73">
        <f t="shared" si="11"/>
        <v>0.11701378676021582</v>
      </c>
      <c r="K193" s="74">
        <f t="shared" si="12"/>
        <v>9.2809432397841785E-3</v>
      </c>
      <c r="L193" s="46"/>
      <c r="M193" s="40"/>
      <c r="AB193" s="63"/>
      <c r="AH193" s="47"/>
    </row>
    <row r="194" spans="1:34" ht="15.75" customHeight="1">
      <c r="A194" s="75">
        <v>584</v>
      </c>
      <c r="B194" s="75" t="s">
        <v>338</v>
      </c>
      <c r="C194" s="75">
        <v>584</v>
      </c>
      <c r="D194" s="105">
        <v>6.4655973513565333E-3</v>
      </c>
      <c r="E194" s="94">
        <f t="shared" si="13"/>
        <v>4.8413454000745489E-2</v>
      </c>
      <c r="F194" s="94">
        <f t="shared" si="14"/>
        <v>4.8413449999999997E-2</v>
      </c>
      <c r="G194" s="45" t="s">
        <v>249</v>
      </c>
      <c r="H194" s="40"/>
      <c r="I194" s="40"/>
      <c r="J194" s="73">
        <f t="shared" ref="J194:J256" si="15">+D194</f>
        <v>6.4655973513565333E-3</v>
      </c>
      <c r="K194" s="74">
        <f t="shared" ref="K194:K256" si="16">F194-J194</f>
        <v>4.1947852648643466E-2</v>
      </c>
      <c r="L194" s="46"/>
      <c r="M194" s="40"/>
      <c r="AB194" s="63"/>
      <c r="AH194" s="47"/>
    </row>
    <row r="195" spans="1:34" ht="15.75" customHeight="1">
      <c r="A195" s="75">
        <v>394</v>
      </c>
      <c r="B195" s="75" t="s">
        <v>317</v>
      </c>
      <c r="C195" s="75">
        <v>394</v>
      </c>
      <c r="D195" s="105">
        <v>6.4655973513565333E-3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4.8413454000745489E-2</v>
      </c>
      <c r="F195" s="94">
        <f t="shared" ref="F195:F258" si="18">ROUND(E195,8)</f>
        <v>4.8413449999999997E-2</v>
      </c>
      <c r="G195" s="82" t="s">
        <v>249</v>
      </c>
      <c r="H195" s="40"/>
      <c r="I195" s="40"/>
      <c r="J195" s="73">
        <f t="shared" si="15"/>
        <v>6.4655973513565333E-3</v>
      </c>
      <c r="K195" s="74">
        <f t="shared" si="16"/>
        <v>4.1947852648643466E-2</v>
      </c>
      <c r="L195" s="46"/>
      <c r="M195" s="40"/>
      <c r="AB195" s="63"/>
      <c r="AH195" s="47"/>
    </row>
    <row r="196" spans="1:34" ht="15.75" customHeight="1">
      <c r="A196" s="75">
        <v>734</v>
      </c>
      <c r="B196" s="75" t="s">
        <v>43</v>
      </c>
      <c r="C196" s="75">
        <v>734</v>
      </c>
      <c r="D196" s="105">
        <v>0.19181355747172987</v>
      </c>
      <c r="E196" s="94">
        <f t="shared" si="17"/>
        <v>0.20234134282790639</v>
      </c>
      <c r="F196" s="94">
        <f t="shared" si="18"/>
        <v>0.20234134000000001</v>
      </c>
      <c r="G196" s="82"/>
      <c r="H196" s="40"/>
      <c r="I196" s="40"/>
      <c r="J196" s="73">
        <f t="shared" si="15"/>
        <v>0.19181355747172987</v>
      </c>
      <c r="K196" s="74">
        <f t="shared" si="16"/>
        <v>1.0527782528270135E-2</v>
      </c>
      <c r="L196" s="46"/>
      <c r="M196" s="40"/>
      <c r="AB196" s="63"/>
      <c r="AH196" s="47"/>
    </row>
    <row r="197" spans="1:34" ht="15.75" customHeight="1">
      <c r="A197" s="75">
        <v>736</v>
      </c>
      <c r="B197" s="75" t="s">
        <v>42</v>
      </c>
      <c r="C197" s="75">
        <v>736</v>
      </c>
      <c r="D197" s="105">
        <v>1.1013368830192211E-2</v>
      </c>
      <c r="E197" s="94">
        <f t="shared" si="17"/>
        <v>4.8413454000745489E-2</v>
      </c>
      <c r="F197" s="94">
        <f t="shared" si="18"/>
        <v>4.8413449999999997E-2</v>
      </c>
      <c r="G197" s="82" t="s">
        <v>249</v>
      </c>
      <c r="H197" s="40"/>
      <c r="I197" s="40"/>
      <c r="J197" s="73">
        <f t="shared" si="15"/>
        <v>1.1013368830192211E-2</v>
      </c>
      <c r="K197" s="74">
        <f t="shared" si="16"/>
        <v>3.7400081169807788E-2</v>
      </c>
      <c r="L197" s="46"/>
      <c r="M197" s="40"/>
      <c r="AB197" s="63"/>
      <c r="AH197" s="47"/>
    </row>
    <row r="198" spans="1:34" ht="15.75" customHeight="1">
      <c r="A198" s="75">
        <v>737</v>
      </c>
      <c r="B198" s="75" t="s">
        <v>41</v>
      </c>
      <c r="C198" s="75">
        <v>737</v>
      </c>
      <c r="D198" s="105">
        <v>8.0503018135480581E-2</v>
      </c>
      <c r="E198" s="94">
        <f t="shared" si="17"/>
        <v>8.2349091841164346E-2</v>
      </c>
      <c r="F198" s="94">
        <f t="shared" si="18"/>
        <v>8.234909E-2</v>
      </c>
      <c r="G198" s="45"/>
      <c r="H198" s="40"/>
      <c r="I198" s="40"/>
      <c r="J198" s="73">
        <f t="shared" si="15"/>
        <v>8.0503018135480581E-2</v>
      </c>
      <c r="K198" s="74">
        <f t="shared" si="16"/>
        <v>1.8460718645194191E-3</v>
      </c>
      <c r="L198" s="46"/>
      <c r="M198" s="40"/>
      <c r="AB198" s="63"/>
      <c r="AH198" s="47"/>
    </row>
    <row r="199" spans="1:34" ht="15.75" customHeight="1">
      <c r="A199" s="75">
        <v>738</v>
      </c>
      <c r="B199" s="75" t="s">
        <v>40</v>
      </c>
      <c r="C199" s="75">
        <v>738</v>
      </c>
      <c r="D199" s="105">
        <v>3.0241336511193772E-2</v>
      </c>
      <c r="E199" s="94">
        <f t="shared" si="17"/>
        <v>3.1544659621424283E-2</v>
      </c>
      <c r="F199" s="94">
        <f t="shared" si="18"/>
        <v>3.1544660000000002E-2</v>
      </c>
      <c r="G199" s="82"/>
      <c r="H199" s="40"/>
      <c r="I199" s="40"/>
      <c r="J199" s="73">
        <f t="shared" si="15"/>
        <v>3.0241336511193772E-2</v>
      </c>
      <c r="K199" s="74">
        <f t="shared" si="16"/>
        <v>1.3033234888062302E-3</v>
      </c>
      <c r="L199" s="46"/>
      <c r="M199" s="40"/>
      <c r="AB199" s="63"/>
      <c r="AH199" s="47"/>
    </row>
    <row r="200" spans="1:34" ht="15.75" customHeight="1">
      <c r="A200" s="75">
        <v>740</v>
      </c>
      <c r="B200" s="75" t="s">
        <v>266</v>
      </c>
      <c r="C200" s="75">
        <v>740</v>
      </c>
      <c r="D200" s="105">
        <v>4.9678477630731632E-2</v>
      </c>
      <c r="E200" s="94">
        <f t="shared" si="17"/>
        <v>5.8858304823065484E-2</v>
      </c>
      <c r="F200" s="94">
        <f t="shared" si="18"/>
        <v>5.8858300000000002E-2</v>
      </c>
      <c r="G200" s="45"/>
      <c r="H200" s="40"/>
      <c r="I200" s="40"/>
      <c r="J200" s="73">
        <f t="shared" si="15"/>
        <v>4.9678477630731632E-2</v>
      </c>
      <c r="K200" s="74">
        <f t="shared" si="16"/>
        <v>9.17982236926837E-3</v>
      </c>
      <c r="L200" s="46"/>
      <c r="M200" s="40"/>
      <c r="AB200" s="63"/>
      <c r="AH200" s="47"/>
    </row>
    <row r="201" spans="1:34" ht="15.75" customHeight="1">
      <c r="A201" s="75">
        <v>746</v>
      </c>
      <c r="B201" s="75" t="s">
        <v>39</v>
      </c>
      <c r="C201" s="75">
        <v>746</v>
      </c>
      <c r="D201" s="105">
        <v>7.6331087156588442E-3</v>
      </c>
      <c r="E201" s="94">
        <f t="shared" si="17"/>
        <v>4.8413454000745489E-2</v>
      </c>
      <c r="F201" s="94">
        <f t="shared" si="18"/>
        <v>4.8413449999999997E-2</v>
      </c>
      <c r="G201" s="82" t="s">
        <v>249</v>
      </c>
      <c r="H201" s="40"/>
      <c r="I201" s="40"/>
      <c r="J201" s="73">
        <f t="shared" si="15"/>
        <v>7.6331087156588442E-3</v>
      </c>
      <c r="K201" s="74">
        <f t="shared" si="16"/>
        <v>4.0780341284341153E-2</v>
      </c>
      <c r="L201" s="46"/>
      <c r="M201" s="40"/>
      <c r="AB201" s="63"/>
      <c r="AH201" s="47"/>
    </row>
    <row r="202" spans="1:34" ht="15.75" customHeight="1">
      <c r="A202" s="75">
        <v>755</v>
      </c>
      <c r="B202" s="75" t="s">
        <v>38</v>
      </c>
      <c r="C202" s="75">
        <v>755</v>
      </c>
      <c r="D202" s="105">
        <v>1.6540174047779341E-2</v>
      </c>
      <c r="E202" s="94">
        <f t="shared" si="17"/>
        <v>4.8413454000745489E-2</v>
      </c>
      <c r="F202" s="94">
        <f t="shared" si="18"/>
        <v>4.8413449999999997E-2</v>
      </c>
      <c r="G202" s="82" t="s">
        <v>249</v>
      </c>
      <c r="H202" s="40"/>
      <c r="I202" s="40"/>
      <c r="J202" s="73">
        <f t="shared" si="15"/>
        <v>1.6540174047779341E-2</v>
      </c>
      <c r="K202" s="74">
        <f t="shared" si="16"/>
        <v>3.1873275952220656E-2</v>
      </c>
      <c r="L202" s="46"/>
      <c r="M202" s="40"/>
      <c r="AB202" s="63"/>
      <c r="AH202" s="47"/>
    </row>
    <row r="203" spans="1:34" ht="15.75" customHeight="1">
      <c r="A203" s="75">
        <v>762</v>
      </c>
      <c r="B203" s="75" t="s">
        <v>37</v>
      </c>
      <c r="C203" s="75">
        <v>762</v>
      </c>
      <c r="D203" s="105">
        <v>5.7075419835065019E-2</v>
      </c>
      <c r="E203" s="94">
        <f t="shared" si="17"/>
        <v>5.8858304823065484E-2</v>
      </c>
      <c r="F203" s="94">
        <f t="shared" si="18"/>
        <v>5.8858300000000002E-2</v>
      </c>
      <c r="G203" s="82"/>
      <c r="H203" s="40"/>
      <c r="I203" s="40"/>
      <c r="J203" s="73">
        <f t="shared" si="15"/>
        <v>5.7075419835065019E-2</v>
      </c>
      <c r="K203" s="74">
        <f t="shared" si="16"/>
        <v>1.7828801649349829E-3</v>
      </c>
      <c r="L203" s="46"/>
      <c r="M203" s="40"/>
      <c r="AB203" s="63"/>
      <c r="AH203" s="47"/>
    </row>
    <row r="204" spans="1:34" ht="15.75" customHeight="1">
      <c r="A204" s="75">
        <v>765</v>
      </c>
      <c r="B204" s="75" t="s">
        <v>36</v>
      </c>
      <c r="C204" s="75">
        <v>765</v>
      </c>
      <c r="D204" s="105">
        <v>4.4067747276866881E-2</v>
      </c>
      <c r="E204" s="94">
        <f t="shared" si="17"/>
        <v>4.8413454000745489E-2</v>
      </c>
      <c r="F204" s="94">
        <f t="shared" si="18"/>
        <v>4.8413449999999997E-2</v>
      </c>
      <c r="G204" s="45"/>
      <c r="H204" s="40"/>
      <c r="I204" s="40"/>
      <c r="J204" s="73">
        <f t="shared" si="15"/>
        <v>4.4067747276866881E-2</v>
      </c>
      <c r="K204" s="74">
        <f t="shared" si="16"/>
        <v>4.3457027231331158E-3</v>
      </c>
      <c r="L204" s="46"/>
      <c r="M204" s="40"/>
      <c r="AB204" s="63"/>
      <c r="AH204" s="47"/>
    </row>
    <row r="205" spans="1:34" ht="15.75" customHeight="1">
      <c r="A205" s="75">
        <v>585</v>
      </c>
      <c r="B205" s="75" t="s">
        <v>339</v>
      </c>
      <c r="C205" s="75">
        <v>585</v>
      </c>
      <c r="D205" s="105">
        <v>6.4655973513565333E-3</v>
      </c>
      <c r="E205" s="94">
        <f t="shared" si="17"/>
        <v>4.8413454000745489E-2</v>
      </c>
      <c r="F205" s="94">
        <f t="shared" si="18"/>
        <v>4.8413449999999997E-2</v>
      </c>
      <c r="G205" s="45" t="s">
        <v>249</v>
      </c>
      <c r="H205" s="40"/>
      <c r="I205" s="40"/>
      <c r="J205" s="73">
        <f t="shared" si="15"/>
        <v>6.4655973513565333E-3</v>
      </c>
      <c r="K205" s="74">
        <f t="shared" si="16"/>
        <v>4.1947852648643466E-2</v>
      </c>
      <c r="L205" s="46"/>
      <c r="M205" s="40"/>
      <c r="AB205" s="63"/>
      <c r="AH205" s="47"/>
    </row>
    <row r="206" spans="1:34" ht="15.75" customHeight="1">
      <c r="A206" s="75">
        <v>784</v>
      </c>
      <c r="B206" s="75" t="s">
        <v>222</v>
      </c>
      <c r="C206" s="75">
        <v>784</v>
      </c>
      <c r="D206" s="105">
        <v>3.0286846291488177E-2</v>
      </c>
      <c r="E206" s="94">
        <f t="shared" si="17"/>
        <v>4.8413454000745489E-2</v>
      </c>
      <c r="F206" s="94">
        <f t="shared" si="18"/>
        <v>4.8413449999999997E-2</v>
      </c>
      <c r="G206" s="82" t="s">
        <v>249</v>
      </c>
      <c r="H206" s="40"/>
      <c r="I206" s="40"/>
      <c r="J206" s="73">
        <f t="shared" si="15"/>
        <v>3.0286846291488177E-2</v>
      </c>
      <c r="K206" s="74">
        <f t="shared" si="16"/>
        <v>1.812660370851182E-2</v>
      </c>
      <c r="L206" s="46"/>
      <c r="M206" s="40"/>
      <c r="AB206" s="63"/>
      <c r="AH206" s="47"/>
    </row>
    <row r="207" spans="1:34" ht="15.75" customHeight="1">
      <c r="A207" s="75">
        <v>793</v>
      </c>
      <c r="B207" s="75" t="s">
        <v>223</v>
      </c>
      <c r="C207" s="75">
        <v>793</v>
      </c>
      <c r="D207" s="105">
        <v>3.0286846291488177E-2</v>
      </c>
      <c r="E207" s="94">
        <f t="shared" si="17"/>
        <v>4.8413454000745489E-2</v>
      </c>
      <c r="F207" s="94">
        <f t="shared" si="18"/>
        <v>4.8413449999999997E-2</v>
      </c>
      <c r="G207" s="82" t="s">
        <v>249</v>
      </c>
      <c r="H207" s="40"/>
      <c r="I207" s="40"/>
      <c r="J207" s="73">
        <f t="shared" si="15"/>
        <v>3.0286846291488177E-2</v>
      </c>
      <c r="K207" s="74">
        <f t="shared" si="16"/>
        <v>1.812660370851182E-2</v>
      </c>
      <c r="L207" s="46"/>
      <c r="M207" s="40"/>
      <c r="AB207" s="63"/>
      <c r="AH207" s="47"/>
    </row>
    <row r="208" spans="1:34" ht="15.75" customHeight="1">
      <c r="A208" s="75">
        <v>797</v>
      </c>
      <c r="B208" s="75" t="s">
        <v>224</v>
      </c>
      <c r="C208" s="75">
        <v>797</v>
      </c>
      <c r="D208" s="105">
        <v>3.0286846291488177E-2</v>
      </c>
      <c r="E208" s="94">
        <f t="shared" si="17"/>
        <v>4.8413454000745489E-2</v>
      </c>
      <c r="F208" s="94">
        <f t="shared" si="18"/>
        <v>4.8413449999999997E-2</v>
      </c>
      <c r="G208" s="45" t="s">
        <v>249</v>
      </c>
      <c r="H208" s="40"/>
      <c r="I208" s="40"/>
      <c r="J208" s="73">
        <f t="shared" si="15"/>
        <v>3.0286846291488177E-2</v>
      </c>
      <c r="K208" s="74">
        <f t="shared" si="16"/>
        <v>1.812660370851182E-2</v>
      </c>
      <c r="L208" s="46"/>
      <c r="M208" s="40"/>
      <c r="AB208" s="63"/>
      <c r="AH208" s="47"/>
    </row>
    <row r="209" spans="1:34" ht="15.75" customHeight="1">
      <c r="A209" s="75">
        <v>798</v>
      </c>
      <c r="B209" s="75" t="s">
        <v>225</v>
      </c>
      <c r="C209" s="75">
        <v>798</v>
      </c>
      <c r="D209" s="105">
        <v>3.0286846291488177E-2</v>
      </c>
      <c r="E209" s="94">
        <f t="shared" si="17"/>
        <v>4.8413454000745489E-2</v>
      </c>
      <c r="F209" s="94">
        <f t="shared" si="18"/>
        <v>4.8413449999999997E-2</v>
      </c>
      <c r="G209" s="45" t="s">
        <v>249</v>
      </c>
      <c r="H209" s="40"/>
      <c r="I209" s="40"/>
      <c r="J209" s="73">
        <f t="shared" si="15"/>
        <v>3.0286846291488177E-2</v>
      </c>
      <c r="K209" s="74">
        <f t="shared" si="16"/>
        <v>1.812660370851182E-2</v>
      </c>
      <c r="L209" s="46"/>
      <c r="M209" s="40"/>
      <c r="AB209" s="63"/>
      <c r="AH209" s="47"/>
    </row>
    <row r="210" spans="1:34" ht="15.75" customHeight="1">
      <c r="A210" s="75">
        <v>800</v>
      </c>
      <c r="B210" s="75" t="s">
        <v>226</v>
      </c>
      <c r="C210" s="75">
        <v>800</v>
      </c>
      <c r="D210" s="105">
        <v>3.0286846291488177E-2</v>
      </c>
      <c r="E210" s="94">
        <f t="shared" si="17"/>
        <v>4.8413454000745489E-2</v>
      </c>
      <c r="F210" s="94">
        <f t="shared" si="18"/>
        <v>4.8413449999999997E-2</v>
      </c>
      <c r="G210" s="45" t="s">
        <v>249</v>
      </c>
      <c r="H210" s="40"/>
      <c r="I210" s="40"/>
      <c r="J210" s="73">
        <f t="shared" si="15"/>
        <v>3.0286846291488177E-2</v>
      </c>
      <c r="K210" s="74">
        <f t="shared" si="16"/>
        <v>1.812660370851182E-2</v>
      </c>
      <c r="L210" s="46"/>
      <c r="M210" s="40"/>
      <c r="AB210" s="63"/>
      <c r="AH210" s="47"/>
    </row>
    <row r="211" spans="1:34" ht="15.75" customHeight="1">
      <c r="A211" s="75">
        <v>801</v>
      </c>
      <c r="B211" s="75" t="s">
        <v>227</v>
      </c>
      <c r="C211" s="75">
        <v>801</v>
      </c>
      <c r="D211" s="105">
        <v>3.0286846291488177E-2</v>
      </c>
      <c r="E211" s="94">
        <f t="shared" si="17"/>
        <v>4.8413454000745489E-2</v>
      </c>
      <c r="F211" s="94">
        <f t="shared" si="18"/>
        <v>4.8413449999999997E-2</v>
      </c>
      <c r="G211" s="45" t="s">
        <v>249</v>
      </c>
      <c r="H211" s="40"/>
      <c r="I211" s="40"/>
      <c r="J211" s="73">
        <f t="shared" si="15"/>
        <v>3.0286846291488177E-2</v>
      </c>
      <c r="K211" s="74">
        <f t="shared" si="16"/>
        <v>1.812660370851182E-2</v>
      </c>
      <c r="L211" s="46"/>
      <c r="M211" s="40"/>
      <c r="AB211" s="63"/>
      <c r="AH211" s="47"/>
    </row>
    <row r="212" spans="1:34" ht="15.75" customHeight="1">
      <c r="A212" s="75">
        <v>803</v>
      </c>
      <c r="B212" s="75" t="s">
        <v>228</v>
      </c>
      <c r="C212" s="75">
        <v>803</v>
      </c>
      <c r="D212" s="105">
        <v>3.0286846291488177E-2</v>
      </c>
      <c r="E212" s="94">
        <f t="shared" si="17"/>
        <v>4.8413454000745489E-2</v>
      </c>
      <c r="F212" s="94">
        <f t="shared" si="18"/>
        <v>4.8413449999999997E-2</v>
      </c>
      <c r="G212" s="45" t="s">
        <v>249</v>
      </c>
      <c r="H212" s="40"/>
      <c r="I212" s="40"/>
      <c r="J212" s="73">
        <f t="shared" si="15"/>
        <v>3.0286846291488177E-2</v>
      </c>
      <c r="K212" s="74">
        <f t="shared" si="16"/>
        <v>1.812660370851182E-2</v>
      </c>
      <c r="L212" s="46"/>
      <c r="M212" s="40"/>
      <c r="AB212" s="63"/>
      <c r="AH212" s="47"/>
    </row>
    <row r="213" spans="1:34" ht="15.75" customHeight="1">
      <c r="A213" s="75">
        <v>804</v>
      </c>
      <c r="B213" s="75" t="s">
        <v>34</v>
      </c>
      <c r="C213" s="75">
        <v>804</v>
      </c>
      <c r="D213" s="105">
        <v>3.0286846291488177E-2</v>
      </c>
      <c r="E213" s="94">
        <f t="shared" si="17"/>
        <v>4.8413454000745489E-2</v>
      </c>
      <c r="F213" s="94">
        <f t="shared" si="18"/>
        <v>4.8413449999999997E-2</v>
      </c>
      <c r="G213" s="45" t="s">
        <v>249</v>
      </c>
      <c r="H213" s="40"/>
      <c r="I213" s="40"/>
      <c r="J213" s="73">
        <f t="shared" si="15"/>
        <v>3.0286846291488177E-2</v>
      </c>
      <c r="K213" s="74">
        <f t="shared" si="16"/>
        <v>1.812660370851182E-2</v>
      </c>
      <c r="L213" s="46"/>
      <c r="M213" s="40"/>
      <c r="AB213" s="63"/>
      <c r="AH213" s="47"/>
    </row>
    <row r="214" spans="1:34" ht="15.75" customHeight="1">
      <c r="A214" s="75">
        <v>813</v>
      </c>
      <c r="B214" s="75" t="s">
        <v>32</v>
      </c>
      <c r="C214" s="75">
        <v>813</v>
      </c>
      <c r="D214" s="105">
        <v>7.6331087156588442E-3</v>
      </c>
      <c r="E214" s="94">
        <f t="shared" si="17"/>
        <v>4.8413454000745489E-2</v>
      </c>
      <c r="F214" s="94">
        <f t="shared" si="18"/>
        <v>4.8413449999999997E-2</v>
      </c>
      <c r="G214" s="45" t="s">
        <v>249</v>
      </c>
      <c r="H214" s="40"/>
      <c r="I214" s="40"/>
      <c r="J214" s="73">
        <f t="shared" si="15"/>
        <v>7.6331087156588442E-3</v>
      </c>
      <c r="K214" s="74">
        <f t="shared" si="16"/>
        <v>4.0780341284341153E-2</v>
      </c>
      <c r="L214" s="46"/>
      <c r="M214" s="40"/>
      <c r="AB214" s="63"/>
      <c r="AH214" s="47"/>
    </row>
    <row r="215" spans="1:34" ht="15.75" customHeight="1">
      <c r="A215" s="75">
        <v>43</v>
      </c>
      <c r="B215" s="75" t="s">
        <v>278</v>
      </c>
      <c r="C215" s="75">
        <v>43</v>
      </c>
      <c r="D215" s="105">
        <v>1.8870653242755941E-2</v>
      </c>
      <c r="E215" s="94">
        <f t="shared" si="17"/>
        <v>4.8413454000745489E-2</v>
      </c>
      <c r="F215" s="94">
        <f t="shared" si="18"/>
        <v>4.8413449999999997E-2</v>
      </c>
      <c r="G215" s="45" t="s">
        <v>249</v>
      </c>
      <c r="H215" s="40"/>
      <c r="I215" s="40"/>
      <c r="J215" s="73">
        <f t="shared" si="15"/>
        <v>1.8870653242755941E-2</v>
      </c>
      <c r="K215" s="74">
        <f t="shared" si="16"/>
        <v>2.9542796757244055E-2</v>
      </c>
      <c r="L215" s="46"/>
      <c r="M215" s="40"/>
      <c r="AB215" s="63"/>
      <c r="AH215" s="47"/>
    </row>
    <row r="216" spans="1:34" ht="15.75" customHeight="1">
      <c r="A216" s="75">
        <v>84</v>
      </c>
      <c r="B216" s="75" t="s">
        <v>283</v>
      </c>
      <c r="C216" s="75">
        <v>84</v>
      </c>
      <c r="D216" s="105">
        <v>9.2232683942511939E-3</v>
      </c>
      <c r="E216" s="94">
        <f t="shared" si="17"/>
        <v>4.8413454000745489E-2</v>
      </c>
      <c r="F216" s="94">
        <f t="shared" si="18"/>
        <v>4.8413449999999997E-2</v>
      </c>
      <c r="G216" s="45" t="s">
        <v>249</v>
      </c>
      <c r="H216" s="40"/>
      <c r="I216" s="40"/>
      <c r="J216" s="73">
        <f t="shared" si="15"/>
        <v>9.2232683942511939E-3</v>
      </c>
      <c r="K216" s="74">
        <f t="shared" si="16"/>
        <v>3.9190181605748803E-2</v>
      </c>
      <c r="L216" s="46"/>
      <c r="M216" s="40"/>
      <c r="AB216" s="63"/>
      <c r="AH216" s="47"/>
    </row>
    <row r="217" spans="1:34" ht="15.75" customHeight="1">
      <c r="A217" s="75">
        <v>823</v>
      </c>
      <c r="B217" s="75" t="s">
        <v>230</v>
      </c>
      <c r="C217" s="75">
        <v>823</v>
      </c>
      <c r="D217" s="105">
        <v>0.10944824595328997</v>
      </c>
      <c r="E217" s="94">
        <f t="shared" si="17"/>
        <v>0.13682251318318955</v>
      </c>
      <c r="F217" s="94">
        <f t="shared" si="18"/>
        <v>0.13682251000000001</v>
      </c>
      <c r="G217" s="45" t="s">
        <v>249</v>
      </c>
      <c r="H217" s="40"/>
      <c r="I217" s="40"/>
      <c r="J217" s="73">
        <f t="shared" si="15"/>
        <v>0.10944824595328997</v>
      </c>
      <c r="K217" s="74">
        <f t="shared" si="16"/>
        <v>2.7374264046710034E-2</v>
      </c>
      <c r="L217" s="46"/>
      <c r="M217" s="40"/>
      <c r="AB217" s="63"/>
      <c r="AH217" s="47"/>
    </row>
    <row r="218" spans="1:34" ht="15.75" customHeight="1">
      <c r="A218" s="75">
        <v>824</v>
      </c>
      <c r="B218" s="75" t="s">
        <v>29</v>
      </c>
      <c r="C218" s="75">
        <v>824</v>
      </c>
      <c r="D218" s="105">
        <v>8.6658770705011021E-3</v>
      </c>
      <c r="E218" s="94">
        <f t="shared" si="17"/>
        <v>4.8413454000745489E-2</v>
      </c>
      <c r="F218" s="94">
        <f t="shared" si="18"/>
        <v>4.8413449999999997E-2</v>
      </c>
      <c r="G218" s="45" t="s">
        <v>249</v>
      </c>
      <c r="H218" s="40"/>
      <c r="I218" s="40"/>
      <c r="J218" s="73">
        <f t="shared" si="15"/>
        <v>8.6658770705011021E-3</v>
      </c>
      <c r="K218" s="74">
        <f t="shared" si="16"/>
        <v>3.9747572929498896E-2</v>
      </c>
      <c r="L218" s="46"/>
      <c r="M218" s="40"/>
      <c r="AB218" s="63"/>
      <c r="AH218" s="47"/>
    </row>
    <row r="219" spans="1:34" ht="15.75" customHeight="1">
      <c r="A219" s="75">
        <v>829</v>
      </c>
      <c r="B219" s="75" t="s">
        <v>28</v>
      </c>
      <c r="C219" s="75">
        <v>829</v>
      </c>
      <c r="D219" s="105">
        <v>6.8594959741243661E-2</v>
      </c>
      <c r="E219" s="94">
        <f t="shared" si="17"/>
        <v>7.2629639546542682E-2</v>
      </c>
      <c r="F219" s="94">
        <f t="shared" si="18"/>
        <v>7.2629639999999995E-2</v>
      </c>
      <c r="G219" s="45"/>
      <c r="H219" s="40"/>
      <c r="I219" s="40"/>
      <c r="J219" s="73">
        <f t="shared" si="15"/>
        <v>6.8594959741243661E-2</v>
      </c>
      <c r="K219" s="74">
        <f t="shared" si="16"/>
        <v>4.0346802587563346E-3</v>
      </c>
      <c r="L219" s="46"/>
      <c r="M219" s="40"/>
      <c r="AB219" s="63"/>
      <c r="AH219" s="47"/>
    </row>
    <row r="220" spans="1:34" ht="15.75" customHeight="1">
      <c r="A220" s="75">
        <v>830</v>
      </c>
      <c r="B220" s="75" t="s">
        <v>27</v>
      </c>
      <c r="C220" s="75">
        <v>830</v>
      </c>
      <c r="D220" s="105">
        <v>5.7075419835065019E-2</v>
      </c>
      <c r="E220" s="94">
        <f t="shared" si="17"/>
        <v>5.8858304823065484E-2</v>
      </c>
      <c r="F220" s="94">
        <f t="shared" si="18"/>
        <v>5.8858300000000002E-2</v>
      </c>
      <c r="G220" s="45"/>
      <c r="H220" s="40"/>
      <c r="I220" s="40"/>
      <c r="J220" s="73">
        <f t="shared" si="15"/>
        <v>5.7075419835065019E-2</v>
      </c>
      <c r="K220" s="74">
        <f t="shared" si="16"/>
        <v>1.7828801649349829E-3</v>
      </c>
      <c r="L220" s="46"/>
      <c r="M220" s="40"/>
      <c r="AB220" s="63"/>
      <c r="AH220" s="47"/>
    </row>
    <row r="221" spans="1:34" ht="15.75" customHeight="1">
      <c r="A221" s="75">
        <v>71</v>
      </c>
      <c r="B221" s="75" t="s">
        <v>26</v>
      </c>
      <c r="C221" s="75">
        <v>71</v>
      </c>
      <c r="D221" s="105">
        <v>8.2770669500385544E-2</v>
      </c>
      <c r="E221" s="94">
        <f>IF(AND(G221="X",D221&lt;$N$17),VLOOKUP(D221,$N$7:$Q$51,4,1),IF(D221&lt;$N$17,VLOOKUP(D221,$N$7:$P$51,3,1),IF(G221="X",VLOOKUP(D221,$N$7:$R$51,4,1),VLOOKUP(D221,$N$7:$R$51,3,1))))</f>
        <v>0.12629472782701304</v>
      </c>
      <c r="F221" s="94">
        <f t="shared" si="18"/>
        <v>0.12629472999999999</v>
      </c>
      <c r="G221" s="45" t="s">
        <v>249</v>
      </c>
      <c r="H221" s="40"/>
      <c r="I221" s="40"/>
      <c r="J221" s="73">
        <f t="shared" si="15"/>
        <v>8.2770669500385544E-2</v>
      </c>
      <c r="K221" s="74">
        <f t="shared" si="16"/>
        <v>4.352406049961445E-2</v>
      </c>
      <c r="L221" s="46"/>
      <c r="M221" s="40"/>
      <c r="AB221" s="63"/>
      <c r="AH221" s="47"/>
    </row>
    <row r="222" spans="1:34" ht="15.75" customHeight="1">
      <c r="A222" s="75">
        <v>833</v>
      </c>
      <c r="B222" s="75" t="s">
        <v>231</v>
      </c>
      <c r="C222" s="75">
        <v>833</v>
      </c>
      <c r="D222" s="105">
        <v>8.2770669500385544E-2</v>
      </c>
      <c r="E222" s="94">
        <f t="shared" si="17"/>
        <v>0.12629472782701304</v>
      </c>
      <c r="F222" s="94">
        <f t="shared" si="18"/>
        <v>0.12629472999999999</v>
      </c>
      <c r="G222" s="45" t="s">
        <v>249</v>
      </c>
      <c r="H222" s="40"/>
      <c r="I222" s="40"/>
      <c r="J222" s="73">
        <f t="shared" si="15"/>
        <v>8.2770669500385544E-2</v>
      </c>
      <c r="K222" s="74">
        <f t="shared" si="16"/>
        <v>4.352406049961445E-2</v>
      </c>
      <c r="L222" s="46"/>
      <c r="M222" s="40"/>
      <c r="AB222" s="63"/>
      <c r="AH222" s="47"/>
    </row>
    <row r="223" spans="1:34" ht="15.75" customHeight="1">
      <c r="A223" s="75">
        <v>15</v>
      </c>
      <c r="B223" s="75" t="s">
        <v>260</v>
      </c>
      <c r="C223" s="75">
        <v>15</v>
      </c>
      <c r="D223" s="105">
        <v>1.6057979589203852E-2</v>
      </c>
      <c r="E223" s="94">
        <f t="shared" si="17"/>
        <v>3.1544659621424283E-2</v>
      </c>
      <c r="F223" s="94">
        <f t="shared" si="18"/>
        <v>3.1544660000000002E-2</v>
      </c>
      <c r="G223" s="82"/>
      <c r="H223" s="40"/>
      <c r="I223" s="40"/>
      <c r="J223" s="73">
        <f t="shared" si="15"/>
        <v>1.6057979589203852E-2</v>
      </c>
      <c r="K223" s="74">
        <f t="shared" si="16"/>
        <v>1.548668041079615E-2</v>
      </c>
      <c r="L223" s="46"/>
      <c r="M223" s="40"/>
      <c r="AB223" s="63"/>
      <c r="AH223" s="47"/>
    </row>
    <row r="224" spans="1:34" ht="15.75" customHeight="1">
      <c r="A224" s="75">
        <v>858</v>
      </c>
      <c r="B224" s="75" t="s">
        <v>246</v>
      </c>
      <c r="C224" s="75">
        <v>858</v>
      </c>
      <c r="D224" s="105">
        <v>3.3591474612104044E-2</v>
      </c>
      <c r="E224" s="94">
        <f t="shared" si="17"/>
        <v>3.8391456869108713E-2</v>
      </c>
      <c r="F224" s="94">
        <f t="shared" si="18"/>
        <v>3.8391460000000002E-2</v>
      </c>
      <c r="G224" s="82"/>
      <c r="H224" s="40"/>
      <c r="I224" s="40"/>
      <c r="J224" s="73">
        <f t="shared" si="15"/>
        <v>3.3591474612104044E-2</v>
      </c>
      <c r="K224" s="74">
        <f t="shared" si="16"/>
        <v>4.7999853878959581E-3</v>
      </c>
      <c r="L224" s="46"/>
      <c r="M224" s="40"/>
      <c r="AB224" s="63"/>
      <c r="AH224" s="47"/>
    </row>
    <row r="225" spans="1:34" ht="15.75" customHeight="1">
      <c r="A225" s="75">
        <v>862</v>
      </c>
      <c r="B225" s="75" t="s">
        <v>25</v>
      </c>
      <c r="C225" s="75">
        <v>862</v>
      </c>
      <c r="D225" s="105">
        <v>6.1339148202249907E-2</v>
      </c>
      <c r="E225" s="94">
        <f t="shared" si="17"/>
        <v>8.2349091841164346E-2</v>
      </c>
      <c r="F225" s="94">
        <f t="shared" si="18"/>
        <v>8.234909E-2</v>
      </c>
      <c r="G225" s="45" t="s">
        <v>249</v>
      </c>
      <c r="H225" s="40"/>
      <c r="I225" s="40"/>
      <c r="J225" s="73">
        <f t="shared" si="15"/>
        <v>6.1339148202249907E-2</v>
      </c>
      <c r="K225" s="74">
        <f t="shared" si="16"/>
        <v>2.1009941797750092E-2</v>
      </c>
      <c r="L225" s="46"/>
      <c r="M225" s="40"/>
      <c r="AB225" s="63"/>
      <c r="AH225" s="47"/>
    </row>
    <row r="226" spans="1:34" ht="15.75" customHeight="1">
      <c r="A226" s="75">
        <v>863</v>
      </c>
      <c r="B226" s="75" t="s">
        <v>232</v>
      </c>
      <c r="C226" s="75">
        <v>863</v>
      </c>
      <c r="D226" s="105">
        <v>6.1339148202249907E-2</v>
      </c>
      <c r="E226" s="94">
        <f t="shared" si="17"/>
        <v>8.2349091841164346E-2</v>
      </c>
      <c r="F226" s="94">
        <f t="shared" si="18"/>
        <v>8.234909E-2</v>
      </c>
      <c r="G226" s="45" t="s">
        <v>249</v>
      </c>
      <c r="H226" s="40"/>
      <c r="I226" s="40"/>
      <c r="J226" s="73">
        <f t="shared" si="15"/>
        <v>6.1339148202249907E-2</v>
      </c>
      <c r="K226" s="74">
        <f t="shared" si="16"/>
        <v>2.1009941797750092E-2</v>
      </c>
      <c r="L226" s="46"/>
      <c r="M226" s="40"/>
      <c r="AB226" s="63"/>
      <c r="AH226" s="47"/>
    </row>
    <row r="227" spans="1:34" ht="15.75" customHeight="1">
      <c r="A227" s="75">
        <v>285</v>
      </c>
      <c r="B227" s="75" t="s">
        <v>311</v>
      </c>
      <c r="C227" s="75">
        <v>285</v>
      </c>
      <c r="D227" s="105">
        <v>1.0146806531988732E-2</v>
      </c>
      <c r="E227" s="94">
        <f t="shared" si="17"/>
        <v>4.8413454000745489E-2</v>
      </c>
      <c r="F227" s="94">
        <f t="shared" si="18"/>
        <v>4.8413449999999997E-2</v>
      </c>
      <c r="G227" s="45" t="s">
        <v>249</v>
      </c>
      <c r="H227" s="40"/>
      <c r="I227" s="40"/>
      <c r="J227" s="73">
        <f t="shared" si="15"/>
        <v>1.0146806531988732E-2</v>
      </c>
      <c r="K227" s="74">
        <f t="shared" si="16"/>
        <v>3.8266643468011265E-2</v>
      </c>
      <c r="L227" s="46"/>
      <c r="M227" s="40"/>
      <c r="AB227" s="63"/>
      <c r="AH227" s="47"/>
    </row>
    <row r="228" spans="1:34" ht="15.75" customHeight="1">
      <c r="A228" s="75">
        <v>865</v>
      </c>
      <c r="B228" s="75" t="s">
        <v>24</v>
      </c>
      <c r="C228" s="75">
        <v>865</v>
      </c>
      <c r="D228" s="105">
        <v>6.8015973957336962E-3</v>
      </c>
      <c r="E228" s="94">
        <f t="shared" si="17"/>
        <v>4.8413454000745489E-2</v>
      </c>
      <c r="F228" s="94">
        <f t="shared" si="18"/>
        <v>4.8413449999999997E-2</v>
      </c>
      <c r="G228" s="45" t="s">
        <v>249</v>
      </c>
      <c r="H228" s="40"/>
      <c r="I228" s="40"/>
      <c r="J228" s="73">
        <f t="shared" si="15"/>
        <v>6.8015973957336962E-3</v>
      </c>
      <c r="K228" s="74">
        <f t="shared" si="16"/>
        <v>4.1611852604266301E-2</v>
      </c>
      <c r="L228" s="46"/>
      <c r="M228" s="40"/>
      <c r="AB228" s="63"/>
      <c r="AH228" s="47"/>
    </row>
    <row r="229" spans="1:34" ht="15.75" customHeight="1">
      <c r="A229" s="75">
        <v>876</v>
      </c>
      <c r="B229" s="75" t="s">
        <v>244</v>
      </c>
      <c r="C229" s="75">
        <v>876</v>
      </c>
      <c r="D229" s="105">
        <v>0.1510173474540473</v>
      </c>
      <c r="E229" s="94">
        <f t="shared" si="17"/>
        <v>0.16154513281022381</v>
      </c>
      <c r="F229" s="94">
        <f t="shared" si="18"/>
        <v>0.16154513000000001</v>
      </c>
      <c r="G229" s="45"/>
      <c r="H229" s="40"/>
      <c r="I229" s="40"/>
      <c r="J229" s="73">
        <f t="shared" si="15"/>
        <v>0.1510173474540473</v>
      </c>
      <c r="K229" s="74">
        <f t="shared" si="16"/>
        <v>1.0527782545952713E-2</v>
      </c>
      <c r="L229" s="46"/>
      <c r="M229" s="40"/>
      <c r="AB229" s="63"/>
      <c r="AH229" s="47"/>
    </row>
    <row r="230" spans="1:34" ht="15.75" customHeight="1">
      <c r="A230" s="75">
        <v>880</v>
      </c>
      <c r="B230" s="75" t="s">
        <v>23</v>
      </c>
      <c r="C230" s="75">
        <v>880</v>
      </c>
      <c r="D230" s="105">
        <v>0.1510173474540473</v>
      </c>
      <c r="E230" s="94">
        <f t="shared" si="17"/>
        <v>0.16154513281022381</v>
      </c>
      <c r="F230" s="94">
        <f t="shared" si="18"/>
        <v>0.16154513000000001</v>
      </c>
      <c r="G230" s="45"/>
      <c r="H230" s="40"/>
      <c r="I230" s="40"/>
      <c r="J230" s="73">
        <f t="shared" si="15"/>
        <v>0.1510173474540473</v>
      </c>
      <c r="K230" s="74">
        <f t="shared" si="16"/>
        <v>1.0527782545952713E-2</v>
      </c>
      <c r="L230" s="46"/>
      <c r="M230" s="40"/>
      <c r="AB230" s="63"/>
      <c r="AH230" s="47"/>
    </row>
    <row r="231" spans="1:34" ht="15.75" customHeight="1">
      <c r="A231" s="75">
        <v>887</v>
      </c>
      <c r="B231" s="75" t="s">
        <v>22</v>
      </c>
      <c r="C231" s="75">
        <v>887</v>
      </c>
      <c r="D231" s="105">
        <v>8.6658770705011021E-3</v>
      </c>
      <c r="E231" s="94">
        <f t="shared" si="17"/>
        <v>4.8413454000745489E-2</v>
      </c>
      <c r="F231" s="94">
        <f t="shared" si="18"/>
        <v>4.8413449999999997E-2</v>
      </c>
      <c r="G231" s="45" t="s">
        <v>249</v>
      </c>
      <c r="H231" s="40"/>
      <c r="I231" s="40"/>
      <c r="J231" s="73">
        <f t="shared" si="15"/>
        <v>8.6658770705011021E-3</v>
      </c>
      <c r="K231" s="74">
        <f t="shared" si="16"/>
        <v>3.9747572929498896E-2</v>
      </c>
      <c r="L231" s="46"/>
      <c r="M231" s="40"/>
      <c r="AB231" s="63"/>
      <c r="AH231" s="47"/>
    </row>
    <row r="232" spans="1:34" ht="15.75" customHeight="1">
      <c r="A232" s="75">
        <v>890</v>
      </c>
      <c r="B232" s="75" t="s">
        <v>21</v>
      </c>
      <c r="C232" s="75">
        <v>890</v>
      </c>
      <c r="D232" s="105">
        <v>5.5939329936494551E-2</v>
      </c>
      <c r="E232" s="94">
        <f t="shared" si="17"/>
        <v>5.8858304823065484E-2</v>
      </c>
      <c r="F232" s="94">
        <f t="shared" si="18"/>
        <v>5.8858300000000002E-2</v>
      </c>
      <c r="G232" s="45"/>
      <c r="H232" s="40"/>
      <c r="I232" s="40"/>
      <c r="J232" s="73">
        <f t="shared" si="15"/>
        <v>5.5939329936494551E-2</v>
      </c>
      <c r="K232" s="74">
        <f t="shared" si="16"/>
        <v>2.9189700635054508E-3</v>
      </c>
      <c r="L232" s="46"/>
      <c r="M232" s="40"/>
      <c r="AB232" s="63"/>
      <c r="AH232" s="47"/>
    </row>
    <row r="233" spans="1:34" ht="15.75" customHeight="1">
      <c r="A233" s="75">
        <v>894</v>
      </c>
      <c r="B233" s="75" t="s">
        <v>20</v>
      </c>
      <c r="C233" s="75">
        <v>894</v>
      </c>
      <c r="D233" s="105">
        <v>3.5928199335608584E-2</v>
      </c>
      <c r="E233" s="94">
        <f t="shared" si="17"/>
        <v>3.8391456869108713E-2</v>
      </c>
      <c r="F233" s="94">
        <f t="shared" si="18"/>
        <v>3.8391460000000002E-2</v>
      </c>
      <c r="G233" s="82"/>
      <c r="H233" s="40"/>
      <c r="I233" s="40"/>
      <c r="J233" s="73">
        <f t="shared" si="15"/>
        <v>3.5928199335608584E-2</v>
      </c>
      <c r="K233" s="74">
        <f t="shared" si="16"/>
        <v>2.4632606643914187E-3</v>
      </c>
      <c r="L233" s="46"/>
      <c r="M233" s="40"/>
      <c r="AB233" s="63"/>
      <c r="AH233" s="47"/>
    </row>
    <row r="234" spans="1:34" ht="15.75" customHeight="1">
      <c r="A234" s="75">
        <v>895</v>
      </c>
      <c r="B234" s="75" t="s">
        <v>19</v>
      </c>
      <c r="C234" s="75">
        <v>895</v>
      </c>
      <c r="D234" s="105">
        <v>5.7075419835065019E-2</v>
      </c>
      <c r="E234" s="94">
        <f t="shared" si="17"/>
        <v>5.8858304823065484E-2</v>
      </c>
      <c r="F234" s="94">
        <f t="shared" si="18"/>
        <v>5.8858300000000002E-2</v>
      </c>
      <c r="G234" s="82"/>
      <c r="H234" s="40"/>
      <c r="I234" s="40"/>
      <c r="J234" s="73">
        <f t="shared" si="15"/>
        <v>5.7075419835065019E-2</v>
      </c>
      <c r="K234" s="74">
        <f t="shared" si="16"/>
        <v>1.7828801649349829E-3</v>
      </c>
      <c r="L234" s="46"/>
      <c r="M234" s="40"/>
      <c r="AB234" s="63"/>
      <c r="AH234" s="47"/>
    </row>
    <row r="235" spans="1:34" ht="15.75" customHeight="1">
      <c r="A235" s="75">
        <v>913</v>
      </c>
      <c r="B235" s="75" t="s">
        <v>233</v>
      </c>
      <c r="C235" s="75">
        <v>913</v>
      </c>
      <c r="D235" s="105">
        <v>3.0286846291488177E-2</v>
      </c>
      <c r="E235" s="94">
        <f t="shared" si="17"/>
        <v>4.8413454000745489E-2</v>
      </c>
      <c r="F235" s="94">
        <f t="shared" si="18"/>
        <v>4.8413449999999997E-2</v>
      </c>
      <c r="G235" s="45" t="s">
        <v>249</v>
      </c>
      <c r="H235" s="40"/>
      <c r="I235" s="40"/>
      <c r="J235" s="73">
        <f t="shared" si="15"/>
        <v>3.0286846291488177E-2</v>
      </c>
      <c r="K235" s="74">
        <f t="shared" si="16"/>
        <v>1.812660370851182E-2</v>
      </c>
      <c r="L235" s="46"/>
      <c r="M235" s="40"/>
      <c r="AB235" s="63"/>
      <c r="AH235" s="47"/>
    </row>
    <row r="236" spans="1:34" ht="15.75" customHeight="1">
      <c r="A236" s="75">
        <v>917</v>
      </c>
      <c r="B236" s="75" t="s">
        <v>234</v>
      </c>
      <c r="C236" s="75">
        <v>917</v>
      </c>
      <c r="D236" s="105">
        <v>3.0286846291488177E-2</v>
      </c>
      <c r="E236" s="94">
        <f t="shared" si="17"/>
        <v>4.8413454000745489E-2</v>
      </c>
      <c r="F236" s="94">
        <f t="shared" si="18"/>
        <v>4.8413449999999997E-2</v>
      </c>
      <c r="G236" s="82" t="s">
        <v>249</v>
      </c>
      <c r="H236" s="40"/>
      <c r="I236" s="40"/>
      <c r="J236" s="73">
        <f t="shared" si="15"/>
        <v>3.0286846291488177E-2</v>
      </c>
      <c r="K236" s="74">
        <f t="shared" si="16"/>
        <v>1.812660370851182E-2</v>
      </c>
      <c r="L236" s="46"/>
      <c r="M236" s="40"/>
      <c r="AB236" s="63"/>
      <c r="AH236" s="47"/>
    </row>
    <row r="237" spans="1:34" ht="15.75" customHeight="1">
      <c r="A237" s="75">
        <v>927</v>
      </c>
      <c r="B237" s="75" t="s">
        <v>235</v>
      </c>
      <c r="C237" s="75">
        <v>927</v>
      </c>
      <c r="D237" s="105">
        <v>3.0286846291488177E-2</v>
      </c>
      <c r="E237" s="94">
        <f t="shared" si="17"/>
        <v>4.8413454000745489E-2</v>
      </c>
      <c r="F237" s="94">
        <f t="shared" si="18"/>
        <v>4.8413449999999997E-2</v>
      </c>
      <c r="G237" s="82" t="s">
        <v>249</v>
      </c>
      <c r="H237" s="40"/>
      <c r="I237" s="40"/>
      <c r="J237" s="73">
        <f t="shared" si="15"/>
        <v>3.0286846291488177E-2</v>
      </c>
      <c r="K237" s="74">
        <f t="shared" si="16"/>
        <v>1.812660370851182E-2</v>
      </c>
      <c r="L237" s="46"/>
      <c r="M237" s="40"/>
      <c r="AB237" s="63"/>
      <c r="AH237" s="47"/>
    </row>
    <row r="238" spans="1:34" ht="15.75" customHeight="1">
      <c r="A238" s="75">
        <v>928</v>
      </c>
      <c r="B238" s="75" t="s">
        <v>18</v>
      </c>
      <c r="C238" s="75">
        <v>928</v>
      </c>
      <c r="D238" s="105">
        <v>3.0286846291488177E-2</v>
      </c>
      <c r="E238" s="94">
        <f t="shared" si="17"/>
        <v>4.8413454000745489E-2</v>
      </c>
      <c r="F238" s="94">
        <f t="shared" si="18"/>
        <v>4.8413449999999997E-2</v>
      </c>
      <c r="G238" s="82" t="s">
        <v>249</v>
      </c>
      <c r="H238" s="40"/>
      <c r="I238" s="40"/>
      <c r="J238" s="73">
        <f t="shared" si="15"/>
        <v>3.0286846291488177E-2</v>
      </c>
      <c r="K238" s="74">
        <f t="shared" si="16"/>
        <v>1.812660370851182E-2</v>
      </c>
      <c r="L238" s="46"/>
      <c r="M238" s="40"/>
      <c r="AB238" s="63"/>
      <c r="AH238" s="47"/>
    </row>
    <row r="239" spans="1:34" ht="15.75" customHeight="1">
      <c r="A239" s="75">
        <v>931</v>
      </c>
      <c r="B239" s="75" t="s">
        <v>17</v>
      </c>
      <c r="C239" s="75">
        <v>931</v>
      </c>
      <c r="D239" s="105">
        <v>3.0286846291488177E-2</v>
      </c>
      <c r="E239" s="94">
        <f t="shared" si="17"/>
        <v>4.8413454000745489E-2</v>
      </c>
      <c r="F239" s="94">
        <f t="shared" si="18"/>
        <v>4.8413449999999997E-2</v>
      </c>
      <c r="G239" s="45" t="s">
        <v>249</v>
      </c>
      <c r="H239" s="40"/>
      <c r="I239" s="40"/>
      <c r="J239" s="73">
        <f t="shared" si="15"/>
        <v>3.0286846291488177E-2</v>
      </c>
      <c r="K239" s="74">
        <f t="shared" si="16"/>
        <v>1.812660370851182E-2</v>
      </c>
      <c r="L239" s="46"/>
      <c r="M239" s="40"/>
      <c r="AB239" s="63"/>
      <c r="AH239" s="47"/>
    </row>
    <row r="240" spans="1:34" ht="15.75" customHeight="1">
      <c r="A240" s="75">
        <v>933</v>
      </c>
      <c r="B240" s="75" t="s">
        <v>236</v>
      </c>
      <c r="C240" s="75">
        <v>933</v>
      </c>
      <c r="D240" s="105">
        <v>3.0286846291488177E-2</v>
      </c>
      <c r="E240" s="94">
        <f t="shared" si="17"/>
        <v>4.8413454000745489E-2</v>
      </c>
      <c r="F240" s="94">
        <f t="shared" si="18"/>
        <v>4.8413449999999997E-2</v>
      </c>
      <c r="G240" s="45" t="s">
        <v>249</v>
      </c>
      <c r="H240" s="40"/>
      <c r="I240" s="40"/>
      <c r="J240" s="73">
        <f t="shared" si="15"/>
        <v>3.0286846291488177E-2</v>
      </c>
      <c r="K240" s="74">
        <f t="shared" si="16"/>
        <v>1.812660370851182E-2</v>
      </c>
      <c r="L240" s="46"/>
      <c r="M240" s="40"/>
      <c r="AB240" s="63"/>
      <c r="AH240" s="47"/>
    </row>
    <row r="241" spans="1:34" ht="15.75" customHeight="1">
      <c r="A241" s="75">
        <v>942</v>
      </c>
      <c r="B241" s="75" t="s">
        <v>237</v>
      </c>
      <c r="C241" s="75">
        <v>942</v>
      </c>
      <c r="D241" s="105">
        <v>3.0286846291488177E-2</v>
      </c>
      <c r="E241" s="94">
        <f t="shared" si="17"/>
        <v>4.8413454000745489E-2</v>
      </c>
      <c r="F241" s="94">
        <f t="shared" si="18"/>
        <v>4.8413449999999997E-2</v>
      </c>
      <c r="G241" s="45" t="s">
        <v>249</v>
      </c>
      <c r="H241" s="40"/>
      <c r="I241" s="40"/>
      <c r="J241" s="73">
        <f t="shared" si="15"/>
        <v>3.0286846291488177E-2</v>
      </c>
      <c r="K241" s="74">
        <f t="shared" si="16"/>
        <v>1.812660370851182E-2</v>
      </c>
      <c r="L241" s="46"/>
      <c r="M241" s="40"/>
      <c r="AB241" s="63"/>
      <c r="AH241" s="47"/>
    </row>
    <row r="242" spans="1:34" ht="15.75" customHeight="1">
      <c r="A242" s="75">
        <v>953</v>
      </c>
      <c r="B242" s="75" t="s">
        <v>238</v>
      </c>
      <c r="C242" s="75">
        <v>953</v>
      </c>
      <c r="D242" s="105">
        <v>3.0286846291488177E-2</v>
      </c>
      <c r="E242" s="94">
        <f t="shared" si="17"/>
        <v>4.8413454000745489E-2</v>
      </c>
      <c r="F242" s="94">
        <f t="shared" si="18"/>
        <v>4.8413449999999997E-2</v>
      </c>
      <c r="G242" s="45" t="s">
        <v>249</v>
      </c>
      <c r="H242" s="40"/>
      <c r="I242" s="40"/>
      <c r="J242" s="73">
        <f t="shared" si="15"/>
        <v>3.0286846291488177E-2</v>
      </c>
      <c r="K242" s="74">
        <f t="shared" si="16"/>
        <v>1.812660370851182E-2</v>
      </c>
      <c r="L242" s="46"/>
      <c r="M242" s="40"/>
      <c r="AB242" s="63"/>
      <c r="AH242" s="47"/>
    </row>
    <row r="243" spans="1:34" ht="15.75" customHeight="1">
      <c r="A243" s="75">
        <v>954</v>
      </c>
      <c r="B243" s="75" t="s">
        <v>16</v>
      </c>
      <c r="C243" s="75">
        <v>954</v>
      </c>
      <c r="D243" s="105">
        <v>3.0286846291488177E-2</v>
      </c>
      <c r="E243" s="94">
        <f t="shared" si="17"/>
        <v>4.8413454000745489E-2</v>
      </c>
      <c r="F243" s="94">
        <f t="shared" si="18"/>
        <v>4.8413449999999997E-2</v>
      </c>
      <c r="G243" s="45" t="s">
        <v>249</v>
      </c>
      <c r="H243" s="40"/>
      <c r="I243" s="40"/>
      <c r="J243" s="73">
        <f t="shared" si="15"/>
        <v>3.0286846291488177E-2</v>
      </c>
      <c r="K243" s="74">
        <f t="shared" si="16"/>
        <v>1.812660370851182E-2</v>
      </c>
      <c r="L243" s="46"/>
      <c r="M243" s="40"/>
      <c r="AB243" s="63"/>
      <c r="AH243" s="47"/>
    </row>
    <row r="244" spans="1:34" ht="15.75" customHeight="1">
      <c r="A244" s="75">
        <v>956</v>
      </c>
      <c r="B244" s="75" t="s">
        <v>15</v>
      </c>
      <c r="C244" s="75">
        <v>956</v>
      </c>
      <c r="D244" s="105">
        <v>6.8015973957336962E-3</v>
      </c>
      <c r="E244" s="94">
        <f t="shared" si="17"/>
        <v>4.8413454000745489E-2</v>
      </c>
      <c r="F244" s="94">
        <f t="shared" si="18"/>
        <v>4.8413449999999997E-2</v>
      </c>
      <c r="G244" s="45" t="s">
        <v>249</v>
      </c>
      <c r="H244" s="40"/>
      <c r="I244" s="40"/>
      <c r="J244" s="73">
        <f t="shared" si="15"/>
        <v>6.8015973957336962E-3</v>
      </c>
      <c r="K244" s="74">
        <f t="shared" si="16"/>
        <v>4.1611852604266301E-2</v>
      </c>
      <c r="L244" s="46"/>
      <c r="M244" s="40"/>
      <c r="AB244" s="63"/>
      <c r="AH244" s="47"/>
    </row>
    <row r="245" spans="1:34" ht="15.75" customHeight="1">
      <c r="A245" s="75">
        <v>280</v>
      </c>
      <c r="B245" s="75" t="s">
        <v>310</v>
      </c>
      <c r="C245" s="75">
        <v>280</v>
      </c>
      <c r="D245" s="105">
        <v>3.673672506910437E-3</v>
      </c>
      <c r="E245" s="94">
        <f t="shared" si="17"/>
        <v>4.8413454000745489E-2</v>
      </c>
      <c r="F245" s="94">
        <f t="shared" si="18"/>
        <v>4.8413449999999997E-2</v>
      </c>
      <c r="G245" s="45" t="s">
        <v>249</v>
      </c>
      <c r="H245" s="40"/>
      <c r="I245" s="40"/>
      <c r="J245" s="73">
        <f t="shared" si="15"/>
        <v>3.673672506910437E-3</v>
      </c>
      <c r="K245" s="74">
        <f t="shared" si="16"/>
        <v>4.4739777493089557E-2</v>
      </c>
      <c r="L245" s="46"/>
      <c r="M245" s="40"/>
      <c r="AB245" s="63"/>
      <c r="AH245" s="47"/>
    </row>
    <row r="246" spans="1:34" ht="15.75" customHeight="1">
      <c r="A246" s="75">
        <v>992</v>
      </c>
      <c r="B246" s="75" t="s">
        <v>12</v>
      </c>
      <c r="C246" s="75">
        <v>992</v>
      </c>
      <c r="D246" s="105">
        <v>5.7075419835065019E-2</v>
      </c>
      <c r="E246" s="94">
        <f t="shared" si="17"/>
        <v>5.8858304823065484E-2</v>
      </c>
      <c r="F246" s="94">
        <f t="shared" si="18"/>
        <v>5.8858300000000002E-2</v>
      </c>
      <c r="G246" s="45"/>
      <c r="H246" s="40"/>
      <c r="I246" s="40"/>
      <c r="J246" s="73">
        <f t="shared" si="15"/>
        <v>5.7075419835065019E-2</v>
      </c>
      <c r="K246" s="74">
        <f t="shared" si="16"/>
        <v>1.7828801649349829E-3</v>
      </c>
      <c r="L246" s="46"/>
      <c r="M246" s="40"/>
      <c r="AB246" s="63"/>
      <c r="AH246" s="47"/>
    </row>
    <row r="247" spans="1:34" ht="15.75" customHeight="1">
      <c r="A247" s="75">
        <v>993</v>
      </c>
      <c r="B247" s="75" t="s">
        <v>239</v>
      </c>
      <c r="C247" s="75">
        <v>993</v>
      </c>
      <c r="D247" s="106">
        <v>1.055595755521712E-2</v>
      </c>
      <c r="E247" s="94">
        <f t="shared" si="17"/>
        <v>4.8413454000745489E-2</v>
      </c>
      <c r="F247" s="94">
        <f t="shared" si="18"/>
        <v>4.8413449999999997E-2</v>
      </c>
      <c r="G247" s="45" t="s">
        <v>249</v>
      </c>
      <c r="H247" s="40"/>
      <c r="I247" s="40"/>
      <c r="J247" s="73">
        <f t="shared" si="15"/>
        <v>1.055595755521712E-2</v>
      </c>
      <c r="K247" s="74">
        <f t="shared" si="16"/>
        <v>3.7857492444782877E-2</v>
      </c>
      <c r="L247" s="46"/>
      <c r="M247" s="40"/>
      <c r="AB247" s="63"/>
      <c r="AH247" s="47"/>
    </row>
    <row r="248" spans="1:34" ht="15.75" customHeight="1">
      <c r="A248" s="75">
        <v>1184</v>
      </c>
      <c r="B248" s="75" t="s">
        <v>11</v>
      </c>
      <c r="C248" s="75">
        <v>1184</v>
      </c>
      <c r="D248" s="105">
        <v>8.9214631788882681E-3</v>
      </c>
      <c r="E248" s="94">
        <f t="shared" si="17"/>
        <v>4.8413454000745489E-2</v>
      </c>
      <c r="F248" s="94">
        <f t="shared" si="18"/>
        <v>4.8413449999999997E-2</v>
      </c>
      <c r="G248" s="45" t="s">
        <v>249</v>
      </c>
      <c r="H248" s="40"/>
      <c r="I248" s="40"/>
      <c r="J248" s="73">
        <f t="shared" si="15"/>
        <v>8.9214631788882681E-3</v>
      </c>
      <c r="K248" s="74">
        <f t="shared" si="16"/>
        <v>3.9491986821111727E-2</v>
      </c>
      <c r="L248" s="46"/>
      <c r="M248" s="40"/>
      <c r="AB248" s="63"/>
      <c r="AH248" s="47"/>
    </row>
    <row r="249" spans="1:34" ht="15.75" customHeight="1">
      <c r="A249" s="75">
        <v>364</v>
      </c>
      <c r="B249" s="75" t="s">
        <v>314</v>
      </c>
      <c r="C249" s="75">
        <v>364</v>
      </c>
      <c r="D249" s="105">
        <v>1.5760465708381667E-2</v>
      </c>
      <c r="E249" s="94">
        <f t="shared" si="17"/>
        <v>4.8413454000745489E-2</v>
      </c>
      <c r="F249" s="94">
        <f t="shared" si="18"/>
        <v>4.8413449999999997E-2</v>
      </c>
      <c r="G249" s="45" t="s">
        <v>249</v>
      </c>
      <c r="H249" s="40"/>
      <c r="I249" s="40"/>
      <c r="J249" s="73">
        <f t="shared" si="15"/>
        <v>1.5760465708381667E-2</v>
      </c>
      <c r="K249" s="74">
        <f t="shared" si="16"/>
        <v>3.265298429161833E-2</v>
      </c>
      <c r="L249" s="46"/>
      <c r="M249" s="40"/>
      <c r="AB249" s="63"/>
      <c r="AH249" s="47"/>
    </row>
    <row r="250" spans="1:34" ht="15.75" customHeight="1">
      <c r="A250" s="75">
        <v>297</v>
      </c>
      <c r="B250" s="75" t="s">
        <v>315</v>
      </c>
      <c r="C250" s="75">
        <v>297</v>
      </c>
      <c r="D250" s="105">
        <v>6.3728854710008182E-3</v>
      </c>
      <c r="E250" s="94">
        <f t="shared" si="17"/>
        <v>4.8413454000745489E-2</v>
      </c>
      <c r="F250" s="94">
        <f t="shared" si="18"/>
        <v>4.8413449999999997E-2</v>
      </c>
      <c r="G250" s="82" t="s">
        <v>249</v>
      </c>
      <c r="H250" s="40"/>
      <c r="I250" s="40"/>
      <c r="J250" s="73">
        <f t="shared" si="15"/>
        <v>6.3728854710008182E-3</v>
      </c>
      <c r="K250" s="74">
        <f t="shared" si="16"/>
        <v>4.204056452899918E-2</v>
      </c>
      <c r="L250" s="46"/>
      <c r="M250" s="40"/>
      <c r="AB250" s="63"/>
      <c r="AH250" s="47"/>
    </row>
    <row r="251" spans="1:34" ht="15.75" customHeight="1">
      <c r="A251" s="75">
        <v>994</v>
      </c>
      <c r="B251" s="75" t="s">
        <v>10</v>
      </c>
      <c r="C251" s="75">
        <v>994</v>
      </c>
      <c r="D251" s="105">
        <v>6.5835070789883932E-2</v>
      </c>
      <c r="E251" s="94">
        <f t="shared" si="17"/>
        <v>6.8570272723113126E-2</v>
      </c>
      <c r="F251" s="94">
        <f t="shared" si="18"/>
        <v>6.8570270000000003E-2</v>
      </c>
      <c r="G251" s="45"/>
      <c r="H251" s="40"/>
      <c r="I251" s="40"/>
      <c r="J251" s="73">
        <f t="shared" si="15"/>
        <v>6.5835070789883932E-2</v>
      </c>
      <c r="K251" s="74">
        <f t="shared" si="16"/>
        <v>2.735199210116071E-3</v>
      </c>
      <c r="L251" s="46"/>
      <c r="AB251" s="63"/>
      <c r="AH251" s="47"/>
    </row>
    <row r="252" spans="1:34" ht="15.75" customHeight="1">
      <c r="A252" s="75">
        <v>999</v>
      </c>
      <c r="B252" s="75" t="s">
        <v>9</v>
      </c>
      <c r="C252" s="75">
        <v>999</v>
      </c>
      <c r="D252" s="105">
        <v>5.7075419835065019E-2</v>
      </c>
      <c r="E252" s="94">
        <f t="shared" si="17"/>
        <v>5.8858304823065484E-2</v>
      </c>
      <c r="F252" s="94">
        <f t="shared" si="18"/>
        <v>5.8858300000000002E-2</v>
      </c>
      <c r="G252" s="45"/>
      <c r="H252" s="40"/>
      <c r="I252" s="40"/>
      <c r="J252" s="73">
        <f t="shared" si="15"/>
        <v>5.7075419835065019E-2</v>
      </c>
      <c r="K252" s="74">
        <f t="shared" si="16"/>
        <v>1.7828801649349829E-3</v>
      </c>
      <c r="L252" s="46"/>
      <c r="AB252" s="63"/>
      <c r="AH252" s="47"/>
    </row>
    <row r="253" spans="1:34" ht="15.75" customHeight="1">
      <c r="A253" s="75">
        <v>1000</v>
      </c>
      <c r="B253" s="75" t="s">
        <v>8</v>
      </c>
      <c r="C253" s="75">
        <v>1000</v>
      </c>
      <c r="D253" s="105">
        <v>5.7075419835065019E-2</v>
      </c>
      <c r="E253" s="94">
        <f t="shared" si="17"/>
        <v>5.8858304823065484E-2</v>
      </c>
      <c r="F253" s="94">
        <f t="shared" si="18"/>
        <v>5.8858300000000002E-2</v>
      </c>
      <c r="G253" s="45"/>
      <c r="H253" s="40"/>
      <c r="I253" s="40"/>
      <c r="J253" s="73">
        <f t="shared" si="15"/>
        <v>5.7075419835065019E-2</v>
      </c>
      <c r="K253" s="74">
        <f t="shared" si="16"/>
        <v>1.7828801649349829E-3</v>
      </c>
      <c r="L253" s="46"/>
      <c r="AB253" s="63"/>
      <c r="AH253" s="47"/>
    </row>
    <row r="254" spans="1:34" ht="15.75" customHeight="1">
      <c r="A254" s="75">
        <v>1002</v>
      </c>
      <c r="B254" s="75" t="s">
        <v>7</v>
      </c>
      <c r="C254" s="75">
        <v>1002</v>
      </c>
      <c r="D254" s="105">
        <v>7.6331087156588442E-3</v>
      </c>
      <c r="E254" s="94">
        <f t="shared" si="17"/>
        <v>4.8413454000745489E-2</v>
      </c>
      <c r="F254" s="94">
        <f t="shared" si="18"/>
        <v>4.8413449999999997E-2</v>
      </c>
      <c r="G254" s="45" t="s">
        <v>249</v>
      </c>
      <c r="H254" s="40"/>
      <c r="I254" s="40"/>
      <c r="J254" s="73">
        <f t="shared" si="15"/>
        <v>7.6331087156588442E-3</v>
      </c>
      <c r="K254" s="74">
        <f t="shared" si="16"/>
        <v>4.0780341284341153E-2</v>
      </c>
      <c r="L254" s="46"/>
      <c r="AB254" s="63"/>
      <c r="AH254" s="47"/>
    </row>
    <row r="255" spans="1:34" ht="15.75" customHeight="1">
      <c r="A255" s="75">
        <v>1009</v>
      </c>
      <c r="B255" s="75" t="s">
        <v>240</v>
      </c>
      <c r="C255" s="75">
        <v>1009</v>
      </c>
      <c r="D255" s="105">
        <v>2.3583045252554675E-2</v>
      </c>
      <c r="E255" s="94">
        <f t="shared" si="17"/>
        <v>4.8413454000745489E-2</v>
      </c>
      <c r="F255" s="96">
        <f t="shared" si="18"/>
        <v>4.8413449999999997E-2</v>
      </c>
      <c r="G255" s="82" t="s">
        <v>249</v>
      </c>
      <c r="H255" s="40"/>
      <c r="I255" s="40"/>
      <c r="J255" s="73">
        <f t="shared" si="15"/>
        <v>2.3583045252554675E-2</v>
      </c>
      <c r="K255" s="74">
        <f t="shared" si="16"/>
        <v>2.4830404747445321E-2</v>
      </c>
      <c r="L255" s="46"/>
      <c r="AB255" s="63"/>
      <c r="AH255" s="47"/>
    </row>
    <row r="256" spans="1:34" ht="15.75" customHeight="1">
      <c r="A256" s="75">
        <v>1010</v>
      </c>
      <c r="B256" s="75" t="s">
        <v>6</v>
      </c>
      <c r="C256" s="75">
        <v>1010</v>
      </c>
      <c r="D256" s="105">
        <v>2.4119509725493954E-2</v>
      </c>
      <c r="E256" s="94">
        <f t="shared" si="17"/>
        <v>4.8413454000745489E-2</v>
      </c>
      <c r="F256" s="94">
        <f t="shared" si="18"/>
        <v>4.8413449999999997E-2</v>
      </c>
      <c r="G256" s="82" t="s">
        <v>249</v>
      </c>
      <c r="H256" s="40"/>
      <c r="I256" s="40"/>
      <c r="J256" s="73">
        <f t="shared" si="15"/>
        <v>2.4119509725493954E-2</v>
      </c>
      <c r="K256" s="74">
        <f t="shared" si="16"/>
        <v>2.4293940274506043E-2</v>
      </c>
      <c r="L256" s="46"/>
      <c r="AB256" s="63"/>
      <c r="AH256" s="47"/>
    </row>
    <row r="257" spans="1:34" ht="15.75" customHeight="1">
      <c r="A257" s="75">
        <v>1011</v>
      </c>
      <c r="B257" s="75" t="s">
        <v>5</v>
      </c>
      <c r="C257" s="75">
        <v>1011</v>
      </c>
      <c r="D257" s="105">
        <v>2.4119509725493954E-2</v>
      </c>
      <c r="E257" s="94">
        <f t="shared" si="17"/>
        <v>4.8413454000745489E-2</v>
      </c>
      <c r="F257" s="94">
        <f t="shared" si="18"/>
        <v>4.8413449999999997E-2</v>
      </c>
      <c r="G257" s="82" t="s">
        <v>249</v>
      </c>
      <c r="H257" s="40"/>
      <c r="I257" s="40"/>
      <c r="J257" s="73">
        <f t="shared" ref="J257:J320" si="19">+D257</f>
        <v>2.4119509725493954E-2</v>
      </c>
      <c r="K257" s="74">
        <f t="shared" ref="K257:K320" si="20">F257-J257</f>
        <v>2.4293940274506043E-2</v>
      </c>
      <c r="L257" s="46"/>
      <c r="AB257" s="63"/>
      <c r="AH257" s="47"/>
    </row>
    <row r="258" spans="1:34" ht="15.75" customHeight="1">
      <c r="A258" s="75">
        <v>1012</v>
      </c>
      <c r="B258" s="75" t="s">
        <v>4</v>
      </c>
      <c r="C258" s="75">
        <v>1012</v>
      </c>
      <c r="D258" s="105">
        <v>7.6331087156588442E-3</v>
      </c>
      <c r="E258" s="94">
        <f t="shared" si="17"/>
        <v>4.8413454000745489E-2</v>
      </c>
      <c r="F258" s="94">
        <f t="shared" si="18"/>
        <v>4.8413449999999997E-2</v>
      </c>
      <c r="G258" s="45" t="s">
        <v>249</v>
      </c>
      <c r="H258" s="40"/>
      <c r="I258" s="40"/>
      <c r="J258" s="73">
        <f t="shared" si="19"/>
        <v>7.6331087156588442E-3</v>
      </c>
      <c r="K258" s="74">
        <f t="shared" si="20"/>
        <v>4.0780341284341153E-2</v>
      </c>
      <c r="L258" s="46"/>
      <c r="AB258" s="63"/>
      <c r="AH258" s="47"/>
    </row>
    <row r="259" spans="1:34" ht="15.75" customHeight="1">
      <c r="A259" s="75">
        <v>1013</v>
      </c>
      <c r="B259" s="75" t="s">
        <v>241</v>
      </c>
      <c r="C259" s="75">
        <v>1013</v>
      </c>
      <c r="D259" s="105">
        <v>7.6331087156588442E-3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4.8413454000745489E-2</v>
      </c>
      <c r="F259" s="94">
        <f t="shared" ref="F259:F322" si="22">ROUND(E259,8)</f>
        <v>4.8413449999999997E-2</v>
      </c>
      <c r="G259" s="45" t="s">
        <v>249</v>
      </c>
      <c r="H259" s="40"/>
      <c r="I259" s="40"/>
      <c r="J259" s="73">
        <f t="shared" si="19"/>
        <v>7.6331087156588442E-3</v>
      </c>
      <c r="K259" s="74">
        <f t="shared" si="20"/>
        <v>4.0780341284341153E-2</v>
      </c>
      <c r="L259" s="46"/>
      <c r="AB259" s="63"/>
      <c r="AH259" s="47"/>
    </row>
    <row r="260" spans="1:34" ht="15.75" customHeight="1">
      <c r="A260" s="75">
        <v>984</v>
      </c>
      <c r="B260" s="75" t="s">
        <v>319</v>
      </c>
      <c r="C260" s="75">
        <v>984</v>
      </c>
      <c r="D260" s="105">
        <v>1.5760465708381667E-2</v>
      </c>
      <c r="E260" s="94">
        <f t="shared" si="21"/>
        <v>4.8413454000745489E-2</v>
      </c>
      <c r="F260" s="94">
        <f t="shared" si="22"/>
        <v>4.8413449999999997E-2</v>
      </c>
      <c r="G260" s="45" t="s">
        <v>249</v>
      </c>
      <c r="H260" s="40"/>
      <c r="I260" s="40"/>
      <c r="J260" s="73">
        <f t="shared" si="19"/>
        <v>1.5760465708381667E-2</v>
      </c>
      <c r="K260" s="74">
        <f t="shared" si="20"/>
        <v>3.265298429161833E-2</v>
      </c>
      <c r="L260" s="46"/>
      <c r="AB260" s="63"/>
      <c r="AH260" s="47"/>
    </row>
    <row r="261" spans="1:34" ht="15.75" customHeight="1">
      <c r="A261" s="75">
        <v>595</v>
      </c>
      <c r="B261" s="75" t="s">
        <v>340</v>
      </c>
      <c r="C261" s="75">
        <v>595</v>
      </c>
      <c r="D261" s="105">
        <v>1.8870653242755941E-2</v>
      </c>
      <c r="E261" s="94">
        <f t="shared" si="21"/>
        <v>4.8413454000745489E-2</v>
      </c>
      <c r="F261" s="94">
        <f t="shared" si="22"/>
        <v>4.8413449999999997E-2</v>
      </c>
      <c r="G261" s="45" t="s">
        <v>249</v>
      </c>
      <c r="H261" s="40"/>
      <c r="I261" s="40"/>
      <c r="J261" s="73">
        <f t="shared" si="19"/>
        <v>1.8870653242755941E-2</v>
      </c>
      <c r="K261" s="74">
        <f t="shared" si="20"/>
        <v>2.9542796757244055E-2</v>
      </c>
      <c r="L261" s="46"/>
      <c r="AB261" s="63"/>
      <c r="AH261" s="47"/>
    </row>
    <row r="262" spans="1:34" ht="15.75" customHeight="1">
      <c r="A262" s="75">
        <v>1045</v>
      </c>
      <c r="B262" s="75" t="s">
        <v>3</v>
      </c>
      <c r="C262" s="75">
        <v>1045</v>
      </c>
      <c r="D262" s="105">
        <v>8.9272096138659079E-3</v>
      </c>
      <c r="E262" s="94">
        <f t="shared" si="21"/>
        <v>4.8413454000745489E-2</v>
      </c>
      <c r="F262" s="94">
        <f t="shared" si="22"/>
        <v>4.8413449999999997E-2</v>
      </c>
      <c r="G262" s="45" t="s">
        <v>249</v>
      </c>
      <c r="H262" s="40"/>
      <c r="I262" s="40"/>
      <c r="J262" s="73">
        <f t="shared" si="19"/>
        <v>8.9272096138659079E-3</v>
      </c>
      <c r="K262" s="74">
        <f t="shared" si="20"/>
        <v>3.9486240386134089E-2</v>
      </c>
      <c r="L262" s="46"/>
      <c r="AB262" s="63"/>
      <c r="AH262" s="47"/>
    </row>
    <row r="263" spans="1:34" ht="15.75" customHeight="1">
      <c r="A263" s="75">
        <v>396</v>
      </c>
      <c r="B263" s="75" t="s">
        <v>318</v>
      </c>
      <c r="C263" s="75">
        <v>396</v>
      </c>
      <c r="D263" s="105">
        <v>6.4655973513565333E-3</v>
      </c>
      <c r="E263" s="94">
        <f t="shared" si="21"/>
        <v>4.8413454000745489E-2</v>
      </c>
      <c r="F263" s="94">
        <f t="shared" si="22"/>
        <v>4.8413449999999997E-2</v>
      </c>
      <c r="G263" s="45" t="s">
        <v>249</v>
      </c>
      <c r="H263" s="40"/>
      <c r="I263" s="40"/>
      <c r="J263" s="73">
        <f t="shared" si="19"/>
        <v>6.4655973513565333E-3</v>
      </c>
      <c r="K263" s="74">
        <f t="shared" si="20"/>
        <v>4.1947852648643466E-2</v>
      </c>
      <c r="L263" s="46"/>
      <c r="AB263" s="63"/>
      <c r="AH263" s="47"/>
    </row>
    <row r="264" spans="1:34" ht="15.75" customHeight="1">
      <c r="A264" s="75">
        <v>1046</v>
      </c>
      <c r="B264" s="75" t="s">
        <v>261</v>
      </c>
      <c r="C264" s="75">
        <v>1046</v>
      </c>
      <c r="D264" s="105">
        <v>0.18782158053339329</v>
      </c>
      <c r="E264" s="94">
        <f t="shared" si="21"/>
        <v>0.19834936588956981</v>
      </c>
      <c r="F264" s="94">
        <f t="shared" si="22"/>
        <v>0.19834937</v>
      </c>
      <c r="G264" s="45"/>
      <c r="H264" s="40"/>
      <c r="I264" s="40"/>
      <c r="J264" s="73">
        <f t="shared" si="19"/>
        <v>0.18782158053339329</v>
      </c>
      <c r="K264" s="74">
        <f t="shared" si="20"/>
        <v>1.0527789466606707E-2</v>
      </c>
      <c r="L264" s="46"/>
      <c r="AB264" s="63"/>
      <c r="AH264" s="47"/>
    </row>
    <row r="265" spans="1:34" ht="15.75" customHeight="1">
      <c r="A265" s="75">
        <v>40</v>
      </c>
      <c r="B265" s="75" t="s">
        <v>242</v>
      </c>
      <c r="C265" s="75">
        <v>40</v>
      </c>
      <c r="D265" s="105">
        <v>8.5210087184083308E-2</v>
      </c>
      <c r="E265" s="94">
        <f t="shared" si="21"/>
        <v>0.10719946026552001</v>
      </c>
      <c r="F265" s="94">
        <f t="shared" si="22"/>
        <v>0.10719946</v>
      </c>
      <c r="G265" s="45"/>
      <c r="H265" s="40"/>
      <c r="I265" s="40"/>
      <c r="J265" s="73">
        <f t="shared" si="19"/>
        <v>8.5210087184083308E-2</v>
      </c>
      <c r="K265" s="74">
        <f t="shared" si="20"/>
        <v>2.1989372815916688E-2</v>
      </c>
      <c r="L265" s="46"/>
      <c r="AB265" s="63"/>
      <c r="AH265" s="47"/>
    </row>
    <row r="266" spans="1:34" ht="15.75" customHeight="1">
      <c r="A266" s="75">
        <v>1049</v>
      </c>
      <c r="B266" s="75" t="s">
        <v>243</v>
      </c>
      <c r="C266" s="75">
        <v>1049</v>
      </c>
      <c r="D266" s="105">
        <v>3.0372858642593106E-2</v>
      </c>
      <c r="E266" s="94">
        <f t="shared" si="21"/>
        <v>4.8413454000745489E-2</v>
      </c>
      <c r="F266" s="94">
        <f t="shared" si="22"/>
        <v>4.8413449999999997E-2</v>
      </c>
      <c r="G266" s="45" t="s">
        <v>249</v>
      </c>
      <c r="H266" s="40"/>
      <c r="I266" s="40"/>
      <c r="J266" s="73">
        <f t="shared" si="19"/>
        <v>3.0372858642593106E-2</v>
      </c>
      <c r="K266" s="74">
        <f t="shared" si="20"/>
        <v>1.804059135740689E-2</v>
      </c>
      <c r="L266" s="46"/>
      <c r="AB266" s="63"/>
      <c r="AH266" s="47"/>
    </row>
    <row r="267" spans="1:34" ht="15.75" customHeight="1">
      <c r="A267" s="75">
        <v>1053</v>
      </c>
      <c r="B267" s="75" t="s">
        <v>1</v>
      </c>
      <c r="C267" s="75">
        <v>1053</v>
      </c>
      <c r="D267" s="105">
        <v>0.11517966776965219</v>
      </c>
      <c r="E267" s="94">
        <f t="shared" si="21"/>
        <v>0.12629472782701304</v>
      </c>
      <c r="F267" s="94">
        <f t="shared" si="22"/>
        <v>0.12629472999999999</v>
      </c>
      <c r="G267" s="45"/>
      <c r="H267" s="40"/>
      <c r="I267" s="40"/>
      <c r="J267" s="73">
        <f t="shared" si="19"/>
        <v>0.11517966776965219</v>
      </c>
      <c r="K267" s="74">
        <f t="shared" si="20"/>
        <v>1.1115062230347805E-2</v>
      </c>
      <c r="L267" s="46"/>
      <c r="AB267" s="63"/>
      <c r="AH267" s="47"/>
    </row>
    <row r="268" spans="1:34" ht="15.75" customHeight="1">
      <c r="A268" s="75">
        <v>1062</v>
      </c>
      <c r="B268" s="75" t="s">
        <v>0</v>
      </c>
      <c r="C268" s="75">
        <v>1062</v>
      </c>
      <c r="D268" s="105">
        <v>5.7075419835065019E-2</v>
      </c>
      <c r="E268" s="94">
        <f t="shared" si="21"/>
        <v>5.8858304823065484E-2</v>
      </c>
      <c r="F268" s="94">
        <f t="shared" si="22"/>
        <v>5.8858300000000002E-2</v>
      </c>
      <c r="G268" s="45"/>
      <c r="H268" s="40"/>
      <c r="I268" s="40"/>
      <c r="J268" s="73">
        <f t="shared" si="19"/>
        <v>5.7075419835065019E-2</v>
      </c>
      <c r="K268" s="74">
        <f t="shared" si="20"/>
        <v>1.7828801649349829E-3</v>
      </c>
      <c r="L268" s="46"/>
      <c r="AB268" s="63"/>
      <c r="AH268" s="47"/>
    </row>
    <row r="269" spans="1:34" ht="15.75" customHeight="1">
      <c r="A269" s="75">
        <v>1067</v>
      </c>
      <c r="B269" s="75" t="s">
        <v>262</v>
      </c>
      <c r="C269" s="75">
        <v>1067</v>
      </c>
      <c r="D269" s="105">
        <v>5.8858304823065484E-2</v>
      </c>
      <c r="E269" s="94">
        <f t="shared" si="21"/>
        <v>8.2349091841164346E-2</v>
      </c>
      <c r="F269" s="94">
        <f t="shared" si="22"/>
        <v>8.234909E-2</v>
      </c>
      <c r="G269" s="82" t="s">
        <v>249</v>
      </c>
      <c r="H269" s="40"/>
      <c r="I269" s="40"/>
      <c r="J269" s="73">
        <f t="shared" si="19"/>
        <v>5.8858304823065484E-2</v>
      </c>
      <c r="K269" s="74">
        <f t="shared" si="20"/>
        <v>2.3490785176934516E-2</v>
      </c>
      <c r="L269" s="46"/>
      <c r="AB269" s="63"/>
      <c r="AH269" s="47"/>
    </row>
    <row r="270" spans="1:34" ht="15.75" customHeight="1">
      <c r="A270" s="75">
        <v>1071</v>
      </c>
      <c r="B270" s="75" t="s">
        <v>263</v>
      </c>
      <c r="C270" s="75">
        <v>1071</v>
      </c>
      <c r="D270" s="105">
        <v>5.8491835189430647E-3</v>
      </c>
      <c r="E270" s="94">
        <f t="shared" si="21"/>
        <v>3.1544659621424283E-2</v>
      </c>
      <c r="F270" s="94">
        <f t="shared" si="22"/>
        <v>3.1544660000000002E-2</v>
      </c>
      <c r="G270" s="45"/>
      <c r="H270" s="40"/>
      <c r="I270" s="40"/>
      <c r="J270" s="73">
        <f t="shared" si="19"/>
        <v>5.8491835189430647E-3</v>
      </c>
      <c r="K270" s="74">
        <f t="shared" si="20"/>
        <v>2.5695476481056939E-2</v>
      </c>
      <c r="L270" s="46"/>
      <c r="AB270" s="63"/>
      <c r="AH270" s="47"/>
    </row>
    <row r="271" spans="1:34" ht="15.75" customHeight="1">
      <c r="A271" s="75">
        <v>1066</v>
      </c>
      <c r="B271" s="75" t="s">
        <v>248</v>
      </c>
      <c r="C271" s="75">
        <v>1066</v>
      </c>
      <c r="D271" s="105">
        <v>5.8858304823065484E-2</v>
      </c>
      <c r="E271" s="94">
        <f t="shared" si="21"/>
        <v>6.8570272723113126E-2</v>
      </c>
      <c r="F271" s="94">
        <f t="shared" si="22"/>
        <v>6.8570270000000003E-2</v>
      </c>
      <c r="G271" s="82"/>
      <c r="H271" s="40"/>
      <c r="I271" s="40"/>
      <c r="J271" s="73">
        <f t="shared" si="19"/>
        <v>5.8858304823065484E-2</v>
      </c>
      <c r="K271" s="74">
        <f t="shared" si="20"/>
        <v>9.7119651769345186E-3</v>
      </c>
      <c r="L271" s="46"/>
      <c r="AB271" s="63"/>
      <c r="AH271" s="47"/>
    </row>
    <row r="272" spans="1:34" ht="15.75" customHeight="1">
      <c r="A272" s="75">
        <v>582</v>
      </c>
      <c r="B272" s="75" t="s">
        <v>341</v>
      </c>
      <c r="C272" s="75">
        <v>582</v>
      </c>
      <c r="D272" s="105">
        <v>2.4810153695465791E-2</v>
      </c>
      <c r="E272" s="94">
        <f t="shared" si="21"/>
        <v>4.8413454000745489E-2</v>
      </c>
      <c r="F272" s="94">
        <f t="shared" si="22"/>
        <v>4.8413449999999997E-2</v>
      </c>
      <c r="G272" s="82" t="s">
        <v>249</v>
      </c>
      <c r="H272" s="40"/>
      <c r="I272" s="40"/>
      <c r="J272" s="73">
        <f t="shared" si="19"/>
        <v>2.4810153695465791E-2</v>
      </c>
      <c r="K272" s="74">
        <f t="shared" si="20"/>
        <v>2.3603296304534206E-2</v>
      </c>
      <c r="L272" s="46"/>
      <c r="AB272" s="63"/>
      <c r="AH272" s="47"/>
    </row>
    <row r="273" spans="1:34" ht="15.75" customHeight="1">
      <c r="A273" s="75">
        <v>1195</v>
      </c>
      <c r="B273" s="75" t="s">
        <v>342</v>
      </c>
      <c r="C273" s="75">
        <v>1195</v>
      </c>
      <c r="D273" s="105">
        <v>1.4603539775279608E-2</v>
      </c>
      <c r="E273" s="94">
        <f t="shared" si="21"/>
        <v>4.8413454000745489E-2</v>
      </c>
      <c r="F273" s="94">
        <f t="shared" si="22"/>
        <v>4.8413449999999997E-2</v>
      </c>
      <c r="G273" s="82" t="s">
        <v>249</v>
      </c>
      <c r="H273" s="40"/>
      <c r="I273" s="40"/>
      <c r="J273" s="73">
        <f t="shared" si="19"/>
        <v>1.4603539775279608E-2</v>
      </c>
      <c r="K273" s="74">
        <f t="shared" si="20"/>
        <v>3.3809910224720387E-2</v>
      </c>
      <c r="L273" s="46"/>
      <c r="AB273" s="63"/>
      <c r="AH273" s="47"/>
    </row>
    <row r="274" spans="1:34" ht="15.75" customHeight="1">
      <c r="A274" s="75">
        <v>741</v>
      </c>
      <c r="B274" s="75" t="s">
        <v>343</v>
      </c>
      <c r="C274" s="75">
        <v>741</v>
      </c>
      <c r="D274" s="105">
        <v>8.9869419103755181E-3</v>
      </c>
      <c r="E274" s="94">
        <f t="shared" si="21"/>
        <v>4.8413454000745489E-2</v>
      </c>
      <c r="F274" s="94">
        <f t="shared" si="22"/>
        <v>4.8413449999999997E-2</v>
      </c>
      <c r="G274" s="45" t="s">
        <v>249</v>
      </c>
      <c r="H274" s="40"/>
      <c r="I274" s="40"/>
      <c r="J274" s="73">
        <f t="shared" si="19"/>
        <v>8.9869419103755181E-3</v>
      </c>
      <c r="K274" s="74">
        <f t="shared" si="20"/>
        <v>3.942650808962448E-2</v>
      </c>
      <c r="L274" s="46"/>
      <c r="AB274" s="63"/>
      <c r="AH274" s="47"/>
    </row>
    <row r="275" spans="1:34" ht="15.75" customHeight="1">
      <c r="A275" s="75">
        <v>896</v>
      </c>
      <c r="B275" s="75" t="s">
        <v>344</v>
      </c>
      <c r="C275" s="75">
        <v>896</v>
      </c>
      <c r="D275" s="105">
        <v>2.3045867559588387E-2</v>
      </c>
      <c r="E275" s="94">
        <f t="shared" si="21"/>
        <v>4.8413454000745489E-2</v>
      </c>
      <c r="F275" s="94">
        <f t="shared" si="22"/>
        <v>4.8413449999999997E-2</v>
      </c>
      <c r="G275" s="45" t="s">
        <v>249</v>
      </c>
      <c r="H275" s="40"/>
      <c r="I275" s="40"/>
      <c r="J275" s="73">
        <f t="shared" si="19"/>
        <v>2.3045867559588387E-2</v>
      </c>
      <c r="K275" s="74">
        <f t="shared" si="20"/>
        <v>2.536758244041161E-2</v>
      </c>
      <c r="L275" s="46"/>
      <c r="AB275" s="63"/>
      <c r="AH275" s="47"/>
    </row>
    <row r="276" spans="1:34" ht="15.75" customHeight="1">
      <c r="A276" s="75">
        <v>879</v>
      </c>
      <c r="B276" s="75" t="s">
        <v>345</v>
      </c>
      <c r="C276" s="75">
        <v>879</v>
      </c>
      <c r="D276" s="105">
        <v>1.3854124755426524E-2</v>
      </c>
      <c r="E276" s="94">
        <f t="shared" si="21"/>
        <v>4.8413454000745489E-2</v>
      </c>
      <c r="F276" s="94">
        <f t="shared" si="22"/>
        <v>4.8413449999999997E-2</v>
      </c>
      <c r="G276" s="45" t="s">
        <v>249</v>
      </c>
      <c r="H276" s="40"/>
      <c r="I276" s="40"/>
      <c r="J276" s="73">
        <f t="shared" si="19"/>
        <v>1.3854124755426524E-2</v>
      </c>
      <c r="K276" s="74">
        <f t="shared" si="20"/>
        <v>3.4559325244573474E-2</v>
      </c>
      <c r="L276" s="46"/>
      <c r="AB276" s="63"/>
      <c r="AH276" s="47"/>
    </row>
    <row r="277" spans="1:34" ht="15.75" customHeight="1">
      <c r="A277" s="75">
        <v>939</v>
      </c>
      <c r="B277" s="75" t="s">
        <v>346</v>
      </c>
      <c r="C277" s="75">
        <v>939</v>
      </c>
      <c r="D277" s="105">
        <v>4.2136985045306836E-2</v>
      </c>
      <c r="E277" s="94">
        <f t="shared" si="21"/>
        <v>6.8570272723113126E-2</v>
      </c>
      <c r="F277" s="94">
        <f t="shared" si="22"/>
        <v>6.8570270000000003E-2</v>
      </c>
      <c r="G277" s="45" t="s">
        <v>249</v>
      </c>
      <c r="H277" s="40"/>
      <c r="I277" s="40"/>
      <c r="J277" s="73">
        <f t="shared" si="19"/>
        <v>4.2136985045306836E-2</v>
      </c>
      <c r="K277" s="74">
        <f t="shared" si="20"/>
        <v>2.6433284954693166E-2</v>
      </c>
      <c r="L277" s="46"/>
      <c r="AB277" s="63"/>
      <c r="AH277" s="47"/>
    </row>
    <row r="278" spans="1:34" ht="15.75" customHeight="1">
      <c r="A278" s="75">
        <v>946</v>
      </c>
      <c r="B278" s="75" t="s">
        <v>347</v>
      </c>
      <c r="C278" s="75">
        <v>946</v>
      </c>
      <c r="D278" s="105">
        <v>1.5950430622485631E-2</v>
      </c>
      <c r="E278" s="94">
        <f t="shared" si="21"/>
        <v>4.8413454000745489E-2</v>
      </c>
      <c r="F278" s="94">
        <f t="shared" si="22"/>
        <v>4.8413449999999997E-2</v>
      </c>
      <c r="G278" s="45" t="s">
        <v>249</v>
      </c>
      <c r="H278" s="40"/>
      <c r="I278" s="40"/>
      <c r="J278" s="73">
        <f t="shared" si="19"/>
        <v>1.5950430622485631E-2</v>
      </c>
      <c r="K278" s="74">
        <f t="shared" si="20"/>
        <v>3.2463019377514363E-2</v>
      </c>
      <c r="L278" s="46"/>
      <c r="AB278" s="63"/>
      <c r="AH278" s="47"/>
    </row>
    <row r="279" spans="1:34" ht="15.75" customHeight="1">
      <c r="A279" s="75">
        <v>957</v>
      </c>
      <c r="B279" s="75" t="s">
        <v>348</v>
      </c>
      <c r="C279" s="75">
        <v>957</v>
      </c>
      <c r="D279" s="105">
        <v>9.7706605669273926E-3</v>
      </c>
      <c r="E279" s="94">
        <f t="shared" si="21"/>
        <v>4.8413454000745489E-2</v>
      </c>
      <c r="F279" s="94">
        <f t="shared" si="22"/>
        <v>4.8413449999999997E-2</v>
      </c>
      <c r="G279" s="45" t="s">
        <v>249</v>
      </c>
      <c r="H279" s="40"/>
      <c r="I279" s="40"/>
      <c r="J279" s="73">
        <f t="shared" si="19"/>
        <v>9.7706605669273926E-3</v>
      </c>
      <c r="K279" s="74">
        <f t="shared" si="20"/>
        <v>3.8642789433072602E-2</v>
      </c>
      <c r="L279" s="46"/>
      <c r="AB279" s="63"/>
      <c r="AH279" s="47"/>
    </row>
    <row r="280" spans="1:34" ht="15.75" customHeight="1">
      <c r="A280" s="75">
        <v>1031</v>
      </c>
      <c r="B280" s="75" t="s">
        <v>349</v>
      </c>
      <c r="C280" s="75">
        <v>1031</v>
      </c>
      <c r="D280" s="105">
        <v>7.7214188098991684E-3</v>
      </c>
      <c r="E280" s="94">
        <f t="shared" si="21"/>
        <v>4.8413454000745489E-2</v>
      </c>
      <c r="F280" s="94">
        <f t="shared" si="22"/>
        <v>4.8413449999999997E-2</v>
      </c>
      <c r="G280" s="45" t="s">
        <v>249</v>
      </c>
      <c r="H280" s="40"/>
      <c r="I280" s="40"/>
      <c r="J280" s="73">
        <f t="shared" si="19"/>
        <v>7.7214188098991684E-3</v>
      </c>
      <c r="K280" s="74">
        <f t="shared" si="20"/>
        <v>4.0692031190100827E-2</v>
      </c>
      <c r="L280" s="46"/>
      <c r="AB280" s="63"/>
      <c r="AH280" s="47"/>
    </row>
    <row r="281" spans="1:34" ht="15.75" customHeight="1">
      <c r="A281" s="75">
        <v>1032</v>
      </c>
      <c r="B281" s="75" t="s">
        <v>350</v>
      </c>
      <c r="C281" s="75">
        <v>1032</v>
      </c>
      <c r="D281" s="105">
        <v>6.5826591994134515E-2</v>
      </c>
      <c r="E281" s="94">
        <f t="shared" si="21"/>
        <v>6.8570272723113126E-2</v>
      </c>
      <c r="F281" s="94">
        <f t="shared" si="22"/>
        <v>6.8570270000000003E-2</v>
      </c>
      <c r="G281" s="45"/>
      <c r="H281" s="40"/>
      <c r="I281" s="40"/>
      <c r="J281" s="73">
        <f t="shared" si="19"/>
        <v>6.5826591994134515E-2</v>
      </c>
      <c r="K281" s="74">
        <f t="shared" si="20"/>
        <v>2.743678005865488E-3</v>
      </c>
      <c r="L281" s="46"/>
      <c r="AB281" s="63"/>
      <c r="AH281" s="47"/>
    </row>
    <row r="282" spans="1:34" ht="15.75" customHeight="1">
      <c r="A282" s="75">
        <v>1033</v>
      </c>
      <c r="B282" s="75" t="s">
        <v>351</v>
      </c>
      <c r="C282" s="75">
        <v>1033</v>
      </c>
      <c r="D282" s="105">
        <v>0.23814154304464877</v>
      </c>
      <c r="E282" s="94">
        <f t="shared" si="21"/>
        <v>0.24866932840082528</v>
      </c>
      <c r="F282" s="94">
        <f t="shared" si="22"/>
        <v>0.24866932999999999</v>
      </c>
      <c r="G282" s="45"/>
      <c r="H282" s="40"/>
      <c r="I282" s="40"/>
      <c r="J282" s="73">
        <f t="shared" si="19"/>
        <v>0.23814154304464877</v>
      </c>
      <c r="K282" s="74">
        <f t="shared" si="20"/>
        <v>1.0527786955351226E-2</v>
      </c>
      <c r="L282" s="46"/>
      <c r="AB282" s="63"/>
      <c r="AH282" s="47"/>
    </row>
    <row r="283" spans="1:34" ht="15.75" customHeight="1">
      <c r="A283" s="75">
        <v>1035</v>
      </c>
      <c r="B283" s="75" t="s">
        <v>352</v>
      </c>
      <c r="C283" s="75">
        <v>1035</v>
      </c>
      <c r="D283" s="105">
        <v>0.17562815283305766</v>
      </c>
      <c r="E283" s="94">
        <f t="shared" si="21"/>
        <v>0.18615593818923418</v>
      </c>
      <c r="F283" s="94">
        <f t="shared" si="22"/>
        <v>0.18615593999999999</v>
      </c>
      <c r="G283" s="45"/>
      <c r="H283" s="40"/>
      <c r="I283" s="40"/>
      <c r="J283" s="73">
        <f t="shared" si="19"/>
        <v>0.17562815283305766</v>
      </c>
      <c r="K283" s="74">
        <f t="shared" si="20"/>
        <v>1.0527787166942332E-2</v>
      </c>
      <c r="AB283" s="63"/>
      <c r="AH283" s="47"/>
    </row>
    <row r="284" spans="1:34" ht="15.75" customHeight="1">
      <c r="A284" s="75">
        <v>1037</v>
      </c>
      <c r="B284" s="75" t="s">
        <v>353</v>
      </c>
      <c r="C284" s="75">
        <v>1037</v>
      </c>
      <c r="D284" s="105">
        <v>0.30381320240252307</v>
      </c>
      <c r="E284" s="94">
        <f t="shared" si="21"/>
        <v>0.31434098775869962</v>
      </c>
      <c r="F284" s="94">
        <f t="shared" si="22"/>
        <v>0.31434098999999999</v>
      </c>
      <c r="G284" s="45"/>
      <c r="H284" s="40"/>
      <c r="I284" s="40"/>
      <c r="J284" s="73">
        <f t="shared" si="19"/>
        <v>0.30381320240252307</v>
      </c>
      <c r="K284" s="74">
        <f t="shared" si="20"/>
        <v>1.0527787597476912E-2</v>
      </c>
      <c r="AB284" s="63"/>
      <c r="AH284" s="47"/>
    </row>
    <row r="285" spans="1:34" ht="15.75" customHeight="1">
      <c r="A285" s="75">
        <v>1038</v>
      </c>
      <c r="B285" s="75" t="s">
        <v>354</v>
      </c>
      <c r="C285" s="75">
        <v>1038</v>
      </c>
      <c r="D285" s="105">
        <v>8.1927514181943162E-2</v>
      </c>
      <c r="E285" s="94">
        <f t="shared" si="21"/>
        <v>8.2349091841164346E-2</v>
      </c>
      <c r="F285" s="94">
        <f t="shared" si="22"/>
        <v>8.234909E-2</v>
      </c>
      <c r="G285" s="45"/>
      <c r="H285" s="40"/>
      <c r="I285" s="40"/>
      <c r="J285" s="73">
        <f t="shared" si="19"/>
        <v>8.1927514181943162E-2</v>
      </c>
      <c r="K285" s="74">
        <f t="shared" si="20"/>
        <v>4.2157581805683797E-4</v>
      </c>
      <c r="AB285" s="63"/>
      <c r="AH285" s="47"/>
    </row>
    <row r="286" spans="1:34" ht="15.75" customHeight="1">
      <c r="A286" s="75">
        <v>1039</v>
      </c>
      <c r="B286" s="75" t="s">
        <v>355</v>
      </c>
      <c r="C286" s="75">
        <v>1039</v>
      </c>
      <c r="D286" s="106">
        <v>0.10464528435962923</v>
      </c>
      <c r="E286" s="94">
        <f t="shared" si="21"/>
        <v>0.10719946026552001</v>
      </c>
      <c r="F286" s="94">
        <f t="shared" si="22"/>
        <v>0.10719946</v>
      </c>
      <c r="G286" s="45"/>
      <c r="H286" s="40"/>
      <c r="I286" s="40"/>
      <c r="J286" s="73">
        <f t="shared" si="19"/>
        <v>0.10464528435962923</v>
      </c>
      <c r="K286" s="74">
        <f t="shared" si="20"/>
        <v>2.5541756403707622E-3</v>
      </c>
      <c r="AB286" s="63"/>
      <c r="AH286" s="47"/>
    </row>
    <row r="287" spans="1:34" ht="15.75" customHeight="1">
      <c r="A287" s="75">
        <v>1040</v>
      </c>
      <c r="B287" s="75" t="s">
        <v>356</v>
      </c>
      <c r="C287" s="75">
        <v>1040</v>
      </c>
      <c r="D287" s="106">
        <v>9.5348759212717706E-3</v>
      </c>
      <c r="E287" s="94">
        <f t="shared" si="21"/>
        <v>4.8413454000745489E-2</v>
      </c>
      <c r="F287" s="94">
        <f t="shared" si="22"/>
        <v>4.8413449999999997E-2</v>
      </c>
      <c r="G287" s="45" t="s">
        <v>249</v>
      </c>
      <c r="H287" s="40"/>
      <c r="I287" s="40"/>
      <c r="J287" s="73">
        <f t="shared" si="19"/>
        <v>9.5348759212717706E-3</v>
      </c>
      <c r="K287" s="74">
        <f t="shared" si="20"/>
        <v>3.8878574078728224E-2</v>
      </c>
      <c r="AB287" s="63"/>
      <c r="AH287" s="47"/>
    </row>
    <row r="288" spans="1:34" ht="15.75" customHeight="1">
      <c r="A288" s="75">
        <v>1042</v>
      </c>
      <c r="B288" s="75" t="s">
        <v>357</v>
      </c>
      <c r="C288" s="75">
        <v>1042</v>
      </c>
      <c r="D288" s="106">
        <v>6.4655973513565333E-3</v>
      </c>
      <c r="E288" s="94">
        <f t="shared" si="21"/>
        <v>4.8413454000745489E-2</v>
      </c>
      <c r="F288" s="94">
        <f t="shared" si="22"/>
        <v>4.8413449999999997E-2</v>
      </c>
      <c r="G288" s="45" t="s">
        <v>249</v>
      </c>
      <c r="H288" s="40"/>
      <c r="I288" s="40"/>
      <c r="J288" s="73">
        <f t="shared" si="19"/>
        <v>6.4655973513565333E-3</v>
      </c>
      <c r="K288" s="74">
        <f t="shared" si="20"/>
        <v>4.1947852648643466E-2</v>
      </c>
      <c r="AB288" s="63"/>
      <c r="AH288" s="47"/>
    </row>
    <row r="289" spans="1:34" ht="15.75" customHeight="1">
      <c r="A289" s="75">
        <v>1043</v>
      </c>
      <c r="B289" s="75" t="s">
        <v>358</v>
      </c>
      <c r="C289" s="75">
        <v>1043</v>
      </c>
      <c r="D289" s="106">
        <v>6.4655973513565333E-3</v>
      </c>
      <c r="E289" s="94">
        <f t="shared" si="21"/>
        <v>4.8413454000745489E-2</v>
      </c>
      <c r="F289" s="94">
        <f t="shared" si="22"/>
        <v>4.8413449999999997E-2</v>
      </c>
      <c r="G289" s="45" t="s">
        <v>249</v>
      </c>
      <c r="H289" s="40"/>
      <c r="I289" s="40"/>
      <c r="J289" s="73">
        <f t="shared" si="19"/>
        <v>6.4655973513565333E-3</v>
      </c>
      <c r="K289" s="74">
        <f>F289-J289</f>
        <v>4.1947852648643466E-2</v>
      </c>
      <c r="AB289" s="63"/>
      <c r="AH289" s="47"/>
    </row>
    <row r="290" spans="1:34">
      <c r="A290" s="75">
        <v>877</v>
      </c>
      <c r="B290" s="75" t="s">
        <v>359</v>
      </c>
      <c r="C290" s="75">
        <v>877</v>
      </c>
      <c r="D290" s="106">
        <v>8.9272096138659079E-3</v>
      </c>
      <c r="E290" s="94">
        <f t="shared" si="21"/>
        <v>4.8413454000745489E-2</v>
      </c>
      <c r="F290" s="94">
        <f t="shared" si="22"/>
        <v>4.8413449999999997E-2</v>
      </c>
      <c r="G290" s="45" t="s">
        <v>249</v>
      </c>
      <c r="H290" s="40"/>
      <c r="I290" s="40"/>
      <c r="J290" s="73">
        <f t="shared" si="19"/>
        <v>8.9272096138659079E-3</v>
      </c>
      <c r="K290" s="74">
        <f t="shared" si="20"/>
        <v>3.9486240386134089E-2</v>
      </c>
      <c r="AB290" s="63"/>
      <c r="AH290" s="47"/>
    </row>
    <row r="291" spans="1:34">
      <c r="A291" s="75">
        <v>1299</v>
      </c>
      <c r="B291" s="75" t="s">
        <v>360</v>
      </c>
      <c r="C291" s="75">
        <v>1299</v>
      </c>
      <c r="D291" s="106">
        <v>5.7075419835065019E-2</v>
      </c>
      <c r="E291" s="94">
        <f t="shared" si="21"/>
        <v>5.8858304823065484E-2</v>
      </c>
      <c r="F291" s="94">
        <f t="shared" si="22"/>
        <v>5.8858300000000002E-2</v>
      </c>
      <c r="G291" s="45"/>
      <c r="H291" s="40"/>
      <c r="I291" s="40"/>
      <c r="J291" s="73">
        <f t="shared" si="19"/>
        <v>5.7075419835065019E-2</v>
      </c>
      <c r="K291" s="74">
        <f t="shared" si="20"/>
        <v>1.7828801649349829E-3</v>
      </c>
      <c r="AB291" s="63"/>
      <c r="AH291" s="47"/>
    </row>
    <row r="292" spans="1:34">
      <c r="A292" s="75">
        <v>1301</v>
      </c>
      <c r="B292" s="75" t="s">
        <v>361</v>
      </c>
      <c r="C292" s="75">
        <v>1301</v>
      </c>
      <c r="D292" s="106">
        <v>5.7075419835065019E-2</v>
      </c>
      <c r="E292" s="94">
        <f t="shared" si="21"/>
        <v>5.8858304823065484E-2</v>
      </c>
      <c r="F292" s="94">
        <f t="shared" si="22"/>
        <v>5.8858300000000002E-2</v>
      </c>
      <c r="G292" s="45"/>
      <c r="H292" s="40"/>
      <c r="I292" s="40"/>
      <c r="J292" s="73">
        <f t="shared" si="19"/>
        <v>5.7075419835065019E-2</v>
      </c>
      <c r="K292" s="74">
        <f t="shared" si="20"/>
        <v>1.7828801649349829E-3</v>
      </c>
      <c r="AB292" s="63"/>
      <c r="AH292" s="47"/>
    </row>
    <row r="293" spans="1:34">
      <c r="A293" s="75">
        <v>1302</v>
      </c>
      <c r="B293" s="75" t="s">
        <v>362</v>
      </c>
      <c r="C293" s="75">
        <v>1302</v>
      </c>
      <c r="D293" s="106">
        <v>5.7075419835065019E-2</v>
      </c>
      <c r="E293" s="94">
        <f t="shared" si="21"/>
        <v>5.8858304823065484E-2</v>
      </c>
      <c r="F293" s="94">
        <f t="shared" si="22"/>
        <v>5.8858300000000002E-2</v>
      </c>
      <c r="G293" s="45"/>
      <c r="H293" s="40"/>
      <c r="I293" s="40"/>
      <c r="J293" s="73">
        <f t="shared" si="19"/>
        <v>5.7075419835065019E-2</v>
      </c>
      <c r="K293" s="74">
        <f t="shared" si="20"/>
        <v>1.7828801649349829E-3</v>
      </c>
      <c r="AB293" s="63"/>
      <c r="AH293" s="47"/>
    </row>
    <row r="294" spans="1:34">
      <c r="A294" s="75">
        <v>350</v>
      </c>
      <c r="B294" s="75" t="s">
        <v>363</v>
      </c>
      <c r="C294" s="75">
        <v>350</v>
      </c>
      <c r="D294" s="106">
        <v>8.0878935068626878E-3</v>
      </c>
      <c r="E294" s="94">
        <f t="shared" si="21"/>
        <v>4.8413454000745489E-2</v>
      </c>
      <c r="F294" s="94">
        <f t="shared" si="22"/>
        <v>4.8413449999999997E-2</v>
      </c>
      <c r="G294" s="45" t="s">
        <v>249</v>
      </c>
      <c r="H294" s="40"/>
      <c r="I294" s="40"/>
      <c r="J294" s="73">
        <f t="shared" si="19"/>
        <v>8.0878935068626878E-3</v>
      </c>
      <c r="K294" s="74">
        <f t="shared" si="20"/>
        <v>4.0325556493137307E-2</v>
      </c>
      <c r="AB294" s="63"/>
      <c r="AH294" s="47"/>
    </row>
    <row r="295" spans="1:34">
      <c r="A295" s="75">
        <v>501</v>
      </c>
      <c r="B295" s="75" t="s">
        <v>364</v>
      </c>
      <c r="C295" s="75">
        <v>501</v>
      </c>
      <c r="D295" s="106">
        <v>8.0878935068626878E-3</v>
      </c>
      <c r="E295" s="94">
        <f t="shared" si="21"/>
        <v>4.8413454000745489E-2</v>
      </c>
      <c r="F295" s="94">
        <f t="shared" si="22"/>
        <v>4.8413449999999997E-2</v>
      </c>
      <c r="G295" s="45" t="s">
        <v>249</v>
      </c>
      <c r="H295" s="40"/>
      <c r="I295" s="40"/>
      <c r="J295" s="73">
        <f t="shared" si="19"/>
        <v>8.0878935068626878E-3</v>
      </c>
      <c r="K295" s="74">
        <f t="shared" si="20"/>
        <v>4.0325556493137307E-2</v>
      </c>
      <c r="AB295" s="63"/>
      <c r="AH295" s="47"/>
    </row>
    <row r="296" spans="1:34">
      <c r="A296" s="75">
        <v>203</v>
      </c>
      <c r="B296" s="75" t="s">
        <v>365</v>
      </c>
      <c r="C296" s="75">
        <v>203</v>
      </c>
      <c r="D296" s="106">
        <v>4.6655525801635345E-2</v>
      </c>
      <c r="E296" s="94">
        <f t="shared" si="21"/>
        <v>4.8413454000745489E-2</v>
      </c>
      <c r="F296" s="94">
        <f t="shared" si="22"/>
        <v>4.8413449999999997E-2</v>
      </c>
      <c r="G296" s="82"/>
      <c r="H296" s="40"/>
      <c r="I296" s="40"/>
      <c r="J296" s="73">
        <f t="shared" si="19"/>
        <v>4.6655525801635345E-2</v>
      </c>
      <c r="K296" s="74">
        <f t="shared" si="20"/>
        <v>1.7579241983646521E-3</v>
      </c>
      <c r="AB296" s="63"/>
      <c r="AH296" s="47"/>
    </row>
    <row r="297" spans="1:34">
      <c r="A297" s="75">
        <v>1304</v>
      </c>
      <c r="B297" s="75" t="s">
        <v>366</v>
      </c>
      <c r="C297" s="75">
        <v>1304</v>
      </c>
      <c r="D297" s="106">
        <v>5.7075419835065019E-2</v>
      </c>
      <c r="E297" s="94">
        <f t="shared" si="21"/>
        <v>5.8858304823065484E-2</v>
      </c>
      <c r="F297" s="94">
        <f t="shared" si="22"/>
        <v>5.8858300000000002E-2</v>
      </c>
      <c r="G297" s="45"/>
      <c r="H297" s="40"/>
      <c r="I297" s="40"/>
      <c r="J297" s="73">
        <f t="shared" si="19"/>
        <v>5.7075419835065019E-2</v>
      </c>
      <c r="K297" s="74">
        <f t="shared" si="20"/>
        <v>1.7828801649349829E-3</v>
      </c>
      <c r="AB297" s="63"/>
      <c r="AH297" s="47"/>
    </row>
    <row r="298" spans="1:34">
      <c r="A298" s="75">
        <v>1305</v>
      </c>
      <c r="B298" s="75" t="s">
        <v>367</v>
      </c>
      <c r="C298" s="75">
        <v>1305</v>
      </c>
      <c r="D298" s="106">
        <v>5.7075419835065019E-2</v>
      </c>
      <c r="E298" s="94">
        <f t="shared" si="21"/>
        <v>5.8858304823065484E-2</v>
      </c>
      <c r="F298" s="94">
        <f t="shared" si="22"/>
        <v>5.8858300000000002E-2</v>
      </c>
      <c r="G298" s="45"/>
      <c r="H298" s="40"/>
      <c r="I298" s="40"/>
      <c r="J298" s="73">
        <f t="shared" si="19"/>
        <v>5.7075419835065019E-2</v>
      </c>
      <c r="K298" s="74">
        <f t="shared" si="20"/>
        <v>1.7828801649349829E-3</v>
      </c>
      <c r="AB298" s="63"/>
      <c r="AH298" s="47"/>
    </row>
    <row r="299" spans="1:34">
      <c r="A299" s="75">
        <v>1306</v>
      </c>
      <c r="B299" s="75" t="s">
        <v>368</v>
      </c>
      <c r="C299" s="75">
        <v>1306</v>
      </c>
      <c r="D299" s="106">
        <v>8.9214631788882681E-3</v>
      </c>
      <c r="E299" s="94">
        <f t="shared" si="21"/>
        <v>4.8413454000745489E-2</v>
      </c>
      <c r="F299" s="94">
        <f t="shared" si="22"/>
        <v>4.8413449999999997E-2</v>
      </c>
      <c r="G299" s="83" t="s">
        <v>249</v>
      </c>
      <c r="H299" s="40"/>
      <c r="I299" s="40"/>
      <c r="J299" s="73">
        <f t="shared" si="19"/>
        <v>8.9214631788882681E-3</v>
      </c>
      <c r="K299" s="74">
        <f t="shared" si="20"/>
        <v>3.9491986821111727E-2</v>
      </c>
      <c r="AB299" s="63"/>
      <c r="AH299" s="47"/>
    </row>
    <row r="300" spans="1:34">
      <c r="A300" s="75">
        <v>1307</v>
      </c>
      <c r="B300" s="75" t="s">
        <v>369</v>
      </c>
      <c r="C300" s="75">
        <v>1307</v>
      </c>
      <c r="D300" s="106">
        <v>1.1733834393809553E-2</v>
      </c>
      <c r="E300" s="94">
        <f t="shared" si="21"/>
        <v>4.8413454000745489E-2</v>
      </c>
      <c r="F300" s="94">
        <f t="shared" si="22"/>
        <v>4.8413449999999997E-2</v>
      </c>
      <c r="G300" s="83" t="s">
        <v>249</v>
      </c>
      <c r="H300" s="40"/>
      <c r="I300" s="40"/>
      <c r="J300" s="73">
        <f t="shared" si="19"/>
        <v>1.1733834393809553E-2</v>
      </c>
      <c r="K300" s="74">
        <f t="shared" si="20"/>
        <v>3.6679615606190444E-2</v>
      </c>
      <c r="AB300" s="63"/>
      <c r="AH300" s="47"/>
    </row>
    <row r="301" spans="1:34">
      <c r="A301" s="75">
        <v>1308</v>
      </c>
      <c r="B301" s="75" t="s">
        <v>370</v>
      </c>
      <c r="C301" s="75">
        <v>1308</v>
      </c>
      <c r="D301" s="106">
        <v>6.4655973513565333E-3</v>
      </c>
      <c r="E301" s="94">
        <f t="shared" si="21"/>
        <v>4.8413454000745489E-2</v>
      </c>
      <c r="F301" s="94">
        <f t="shared" si="22"/>
        <v>4.8413449999999997E-2</v>
      </c>
      <c r="G301" s="45" t="s">
        <v>249</v>
      </c>
      <c r="H301" s="40"/>
      <c r="I301" s="40"/>
      <c r="J301" s="73">
        <f t="shared" si="19"/>
        <v>6.4655973513565333E-3</v>
      </c>
      <c r="K301" s="74">
        <f t="shared" si="20"/>
        <v>4.1947852648643466E-2</v>
      </c>
      <c r="AB301" s="63"/>
      <c r="AH301" s="47"/>
    </row>
    <row r="302" spans="1:34">
      <c r="A302" s="75">
        <v>1309</v>
      </c>
      <c r="B302" s="75" t="s">
        <v>371</v>
      </c>
      <c r="C302" s="75">
        <v>1309</v>
      </c>
      <c r="D302" s="106">
        <v>9.3281943454493026E-3</v>
      </c>
      <c r="E302" s="94">
        <f t="shared" si="21"/>
        <v>4.8413454000745489E-2</v>
      </c>
      <c r="F302" s="94">
        <f t="shared" si="22"/>
        <v>4.8413449999999997E-2</v>
      </c>
      <c r="G302" s="45" t="s">
        <v>249</v>
      </c>
      <c r="H302" s="40"/>
      <c r="I302" s="40"/>
      <c r="J302" s="73">
        <f t="shared" si="19"/>
        <v>9.3281943454493026E-3</v>
      </c>
      <c r="K302" s="74">
        <f t="shared" si="20"/>
        <v>3.9085255654550691E-2</v>
      </c>
      <c r="AB302" s="63"/>
      <c r="AH302" s="47"/>
    </row>
    <row r="303" spans="1:34">
      <c r="A303" s="75">
        <v>1208</v>
      </c>
      <c r="B303" s="75" t="s">
        <v>372</v>
      </c>
      <c r="C303" s="75">
        <v>1208</v>
      </c>
      <c r="D303" s="106">
        <v>6.4655973513565333E-3</v>
      </c>
      <c r="E303" s="94">
        <f t="shared" si="21"/>
        <v>4.8413454000745489E-2</v>
      </c>
      <c r="F303" s="94">
        <f t="shared" si="22"/>
        <v>4.8413449999999997E-2</v>
      </c>
      <c r="G303" s="45" t="s">
        <v>249</v>
      </c>
      <c r="H303" s="40"/>
      <c r="I303" s="40"/>
      <c r="J303" s="73">
        <f t="shared" si="19"/>
        <v>6.4655973513565333E-3</v>
      </c>
      <c r="K303" s="74">
        <f t="shared" si="20"/>
        <v>4.1947852648643466E-2</v>
      </c>
      <c r="AB303" s="63"/>
      <c r="AH303" s="47"/>
    </row>
    <row r="304" spans="1:34">
      <c r="A304" s="75">
        <v>1311</v>
      </c>
      <c r="B304" s="75" t="s">
        <v>373</v>
      </c>
      <c r="C304" s="75">
        <v>1311</v>
      </c>
      <c r="D304" s="106">
        <v>6.4655973513565333E-3</v>
      </c>
      <c r="E304" s="94">
        <f t="shared" si="21"/>
        <v>4.8413454000745489E-2</v>
      </c>
      <c r="F304" s="94">
        <f t="shared" si="22"/>
        <v>4.8413449999999997E-2</v>
      </c>
      <c r="G304" s="45" t="s">
        <v>249</v>
      </c>
      <c r="H304" s="40"/>
      <c r="I304" s="40"/>
      <c r="J304" s="73">
        <f t="shared" si="19"/>
        <v>6.4655973513565333E-3</v>
      </c>
      <c r="K304" s="74">
        <f t="shared" si="20"/>
        <v>4.1947852648643466E-2</v>
      </c>
      <c r="AB304" s="63"/>
      <c r="AH304" s="47"/>
    </row>
    <row r="305" spans="1:34">
      <c r="A305" s="75">
        <v>1312</v>
      </c>
      <c r="B305" s="75" t="s">
        <v>374</v>
      </c>
      <c r="C305" s="75">
        <v>1312</v>
      </c>
      <c r="D305" s="106">
        <v>9.3281943454493026E-3</v>
      </c>
      <c r="E305" s="94">
        <f t="shared" si="21"/>
        <v>4.8413454000745489E-2</v>
      </c>
      <c r="F305" s="94">
        <f t="shared" si="22"/>
        <v>4.8413449999999997E-2</v>
      </c>
      <c r="G305" s="45" t="s">
        <v>249</v>
      </c>
      <c r="H305" s="40"/>
      <c r="I305" s="40"/>
      <c r="J305" s="73">
        <f t="shared" si="19"/>
        <v>9.3281943454493026E-3</v>
      </c>
      <c r="K305" s="74">
        <f t="shared" si="20"/>
        <v>3.9085255654550691E-2</v>
      </c>
      <c r="AB305" s="63"/>
      <c r="AH305" s="47"/>
    </row>
    <row r="306" spans="1:34">
      <c r="A306" s="75">
        <v>1313</v>
      </c>
      <c r="B306" s="75" t="s">
        <v>375</v>
      </c>
      <c r="C306" s="75">
        <v>1313</v>
      </c>
      <c r="D306" s="106">
        <v>1.5950430622485631E-2</v>
      </c>
      <c r="E306" s="94">
        <f t="shared" si="21"/>
        <v>4.8413454000745489E-2</v>
      </c>
      <c r="F306" s="94">
        <f t="shared" si="22"/>
        <v>4.8413449999999997E-2</v>
      </c>
      <c r="G306" s="45" t="s">
        <v>249</v>
      </c>
      <c r="H306" s="40"/>
      <c r="I306" s="40"/>
      <c r="J306" s="73">
        <f t="shared" si="19"/>
        <v>1.5950430622485631E-2</v>
      </c>
      <c r="K306" s="74">
        <f t="shared" si="20"/>
        <v>3.2463019377514363E-2</v>
      </c>
      <c r="AB306" s="63"/>
      <c r="AH306" s="47"/>
    </row>
    <row r="307" spans="1:34">
      <c r="A307" s="75">
        <v>1314</v>
      </c>
      <c r="B307" s="75" t="s">
        <v>376</v>
      </c>
      <c r="C307" s="75">
        <v>1314</v>
      </c>
      <c r="D307" s="106">
        <v>2.1685349373051475E-2</v>
      </c>
      <c r="E307" s="94">
        <f t="shared" si="21"/>
        <v>4.8413454000745489E-2</v>
      </c>
      <c r="F307" s="94">
        <f t="shared" si="22"/>
        <v>4.8413449999999997E-2</v>
      </c>
      <c r="G307" s="45" t="s">
        <v>249</v>
      </c>
      <c r="H307" s="40"/>
      <c r="I307" s="40"/>
      <c r="J307" s="73">
        <f t="shared" si="19"/>
        <v>2.1685349373051475E-2</v>
      </c>
      <c r="K307" s="74">
        <f t="shared" si="20"/>
        <v>2.6728100626948522E-2</v>
      </c>
      <c r="AB307" s="63"/>
      <c r="AH307" s="47"/>
    </row>
    <row r="308" spans="1:34">
      <c r="A308" s="75">
        <v>1315</v>
      </c>
      <c r="B308" s="75" t="s">
        <v>377</v>
      </c>
      <c r="C308" s="75">
        <v>1315</v>
      </c>
      <c r="D308" s="106">
        <v>1.0928278420652306E-2</v>
      </c>
      <c r="E308" s="94">
        <f t="shared" si="21"/>
        <v>4.8413454000745489E-2</v>
      </c>
      <c r="F308" s="94">
        <f t="shared" si="22"/>
        <v>4.8413449999999997E-2</v>
      </c>
      <c r="G308" s="45" t="s">
        <v>249</v>
      </c>
      <c r="H308" s="40"/>
      <c r="I308" s="40"/>
      <c r="J308" s="73">
        <f t="shared" si="19"/>
        <v>1.0928278420652306E-2</v>
      </c>
      <c r="K308" s="74">
        <f t="shared" si="20"/>
        <v>3.7485171579347693E-2</v>
      </c>
      <c r="AB308" s="63"/>
      <c r="AH308" s="47"/>
    </row>
    <row r="309" spans="1:34">
      <c r="A309" s="75">
        <v>1316</v>
      </c>
      <c r="B309" s="75" t="s">
        <v>378</v>
      </c>
      <c r="C309" s="75">
        <v>1316</v>
      </c>
      <c r="D309" s="106">
        <v>8.5170607415170629E-3</v>
      </c>
      <c r="E309" s="94">
        <f t="shared" si="21"/>
        <v>4.8413454000745489E-2</v>
      </c>
      <c r="F309" s="94">
        <f t="shared" si="22"/>
        <v>4.8413449999999997E-2</v>
      </c>
      <c r="G309" s="45" t="s">
        <v>249</v>
      </c>
      <c r="H309" s="40"/>
      <c r="I309" s="40"/>
      <c r="J309" s="73">
        <f t="shared" si="19"/>
        <v>8.5170607415170629E-3</v>
      </c>
      <c r="K309" s="74">
        <f t="shared" si="20"/>
        <v>3.9896389258482934E-2</v>
      </c>
      <c r="AB309" s="63"/>
      <c r="AH309" s="47"/>
    </row>
    <row r="310" spans="1:34">
      <c r="A310" s="75">
        <v>1317</v>
      </c>
      <c r="B310" s="75" t="s">
        <v>379</v>
      </c>
      <c r="C310" s="75">
        <v>1317</v>
      </c>
      <c r="D310" s="106">
        <v>7.1460981889737889E-3</v>
      </c>
      <c r="E310" s="94">
        <f t="shared" si="21"/>
        <v>4.8413454000745489E-2</v>
      </c>
      <c r="F310" s="94">
        <f t="shared" si="22"/>
        <v>4.8413449999999997E-2</v>
      </c>
      <c r="G310" s="45" t="s">
        <v>249</v>
      </c>
      <c r="H310" s="40"/>
      <c r="I310" s="40"/>
      <c r="J310" s="73">
        <f t="shared" si="19"/>
        <v>7.1460981889737889E-3</v>
      </c>
      <c r="K310" s="74">
        <f t="shared" si="20"/>
        <v>4.1267351811026205E-2</v>
      </c>
      <c r="AB310" s="63"/>
      <c r="AH310" s="47"/>
    </row>
    <row r="311" spans="1:34">
      <c r="A311" s="75">
        <v>1318</v>
      </c>
      <c r="B311" s="75" t="s">
        <v>380</v>
      </c>
      <c r="C311" s="75">
        <v>1318</v>
      </c>
      <c r="D311" s="106">
        <v>7.5709457669089078E-3</v>
      </c>
      <c r="E311" s="94">
        <f t="shared" si="21"/>
        <v>4.8413454000745489E-2</v>
      </c>
      <c r="F311" s="94">
        <f t="shared" si="22"/>
        <v>4.8413449999999997E-2</v>
      </c>
      <c r="G311" s="45" t="s">
        <v>249</v>
      </c>
      <c r="H311" s="40"/>
      <c r="I311" s="40"/>
      <c r="J311" s="73">
        <f t="shared" si="19"/>
        <v>7.5709457669089078E-3</v>
      </c>
      <c r="K311" s="74">
        <f t="shared" si="20"/>
        <v>4.084250423309109E-2</v>
      </c>
      <c r="AB311" s="63"/>
      <c r="AH311" s="47"/>
    </row>
    <row r="312" spans="1:34">
      <c r="A312" s="75">
        <v>1319</v>
      </c>
      <c r="B312" s="75" t="s">
        <v>381</v>
      </c>
      <c r="C312" s="75">
        <v>1319</v>
      </c>
      <c r="D312" s="106">
        <v>1.193521923089028E-2</v>
      </c>
      <c r="E312" s="94">
        <f t="shared" si="21"/>
        <v>4.8413454000745489E-2</v>
      </c>
      <c r="F312" s="94">
        <f t="shared" si="22"/>
        <v>4.8413449999999997E-2</v>
      </c>
      <c r="G312" s="45" t="s">
        <v>249</v>
      </c>
      <c r="H312" s="40"/>
      <c r="I312" s="40"/>
      <c r="J312" s="73">
        <f t="shared" si="19"/>
        <v>1.193521923089028E-2</v>
      </c>
      <c r="K312" s="74">
        <f t="shared" si="20"/>
        <v>3.6478230769109721E-2</v>
      </c>
      <c r="AB312" s="63"/>
      <c r="AH312" s="47"/>
    </row>
    <row r="313" spans="1:34">
      <c r="A313" s="75">
        <v>1323</v>
      </c>
      <c r="B313" s="75" t="s">
        <v>382</v>
      </c>
      <c r="C313" s="75">
        <v>1323</v>
      </c>
      <c r="D313" s="106">
        <v>1.7685076800460078E-2</v>
      </c>
      <c r="E313" s="94">
        <f t="shared" si="21"/>
        <v>4.8413454000745489E-2</v>
      </c>
      <c r="F313" s="94">
        <f t="shared" si="22"/>
        <v>4.8413449999999997E-2</v>
      </c>
      <c r="G313" s="45" t="s">
        <v>249</v>
      </c>
      <c r="H313" s="40"/>
      <c r="I313" s="40"/>
      <c r="J313" s="73">
        <f t="shared" si="19"/>
        <v>1.7685076800460078E-2</v>
      </c>
      <c r="K313" s="74">
        <f t="shared" si="20"/>
        <v>3.0728373199539919E-2</v>
      </c>
      <c r="AB313" s="63"/>
      <c r="AH313" s="47"/>
    </row>
    <row r="314" spans="1:34">
      <c r="A314" s="75">
        <v>1324</v>
      </c>
      <c r="B314" s="75" t="s">
        <v>383</v>
      </c>
      <c r="C314" s="75">
        <v>1324</v>
      </c>
      <c r="D314" s="106">
        <v>8.604045205188076E-3</v>
      </c>
      <c r="E314" s="94">
        <f t="shared" si="21"/>
        <v>4.8413454000745489E-2</v>
      </c>
      <c r="F314" s="94">
        <f t="shared" si="22"/>
        <v>4.8413449999999997E-2</v>
      </c>
      <c r="G314" s="45" t="s">
        <v>249</v>
      </c>
      <c r="H314" s="40"/>
      <c r="I314" s="40"/>
      <c r="J314" s="73">
        <f t="shared" si="19"/>
        <v>8.604045205188076E-3</v>
      </c>
      <c r="K314" s="74">
        <f t="shared" si="20"/>
        <v>3.9809404794811917E-2</v>
      </c>
      <c r="AB314" s="63"/>
      <c r="AH314" s="47"/>
    </row>
    <row r="315" spans="1:34">
      <c r="A315" s="75">
        <v>1325</v>
      </c>
      <c r="B315" s="75" t="s">
        <v>384</v>
      </c>
      <c r="C315" s="75">
        <v>1325</v>
      </c>
      <c r="D315" s="105">
        <v>6.4491987958118268E-3</v>
      </c>
      <c r="E315" s="94">
        <f t="shared" si="21"/>
        <v>4.8413454000745489E-2</v>
      </c>
      <c r="F315" s="94">
        <f t="shared" si="22"/>
        <v>4.8413449999999997E-2</v>
      </c>
      <c r="G315" s="45" t="s">
        <v>249</v>
      </c>
      <c r="H315" s="40"/>
      <c r="I315" s="40"/>
      <c r="J315" s="73">
        <f t="shared" si="19"/>
        <v>6.4491987958118268E-3</v>
      </c>
      <c r="K315" s="74">
        <f t="shared" si="20"/>
        <v>4.1964251204188167E-2</v>
      </c>
      <c r="L315" s="63"/>
      <c r="AB315" s="63"/>
      <c r="AH315" s="47"/>
    </row>
    <row r="316" spans="1:34">
      <c r="A316" s="75">
        <v>1326</v>
      </c>
      <c r="B316" s="75" t="s">
        <v>385</v>
      </c>
      <c r="C316" s="75">
        <v>1326</v>
      </c>
      <c r="D316" s="105">
        <v>1.8889687254903784E-2</v>
      </c>
      <c r="E316" s="94">
        <f t="shared" si="21"/>
        <v>4.8413454000745489E-2</v>
      </c>
      <c r="F316" s="94">
        <f t="shared" si="22"/>
        <v>4.8413449999999997E-2</v>
      </c>
      <c r="G316" s="45" t="s">
        <v>249</v>
      </c>
      <c r="H316" s="40"/>
      <c r="I316" s="40"/>
      <c r="J316" s="73">
        <f t="shared" si="19"/>
        <v>1.8889687254903784E-2</v>
      </c>
      <c r="K316" s="74">
        <f t="shared" si="20"/>
        <v>2.9523762745096212E-2</v>
      </c>
      <c r="AB316" s="63"/>
      <c r="AH316" s="47"/>
    </row>
    <row r="317" spans="1:34">
      <c r="A317" s="75">
        <v>1329</v>
      </c>
      <c r="B317" s="75" t="s">
        <v>386</v>
      </c>
      <c r="C317" s="75">
        <v>1329</v>
      </c>
      <c r="D317" s="105">
        <v>0.11517966776965219</v>
      </c>
      <c r="E317" s="94">
        <f t="shared" si="21"/>
        <v>0.12629472782701304</v>
      </c>
      <c r="F317" s="94">
        <f t="shared" si="22"/>
        <v>0.12629472999999999</v>
      </c>
      <c r="G317" s="45"/>
      <c r="H317" s="40"/>
      <c r="I317" s="40"/>
      <c r="J317" s="73">
        <f t="shared" si="19"/>
        <v>0.11517966776965219</v>
      </c>
      <c r="K317" s="74">
        <f t="shared" si="20"/>
        <v>1.1115062230347805E-2</v>
      </c>
      <c r="AB317" s="63"/>
      <c r="AH317" s="47"/>
    </row>
    <row r="318" spans="1:34">
      <c r="A318" s="75">
        <v>1330</v>
      </c>
      <c r="B318" s="75" t="s">
        <v>387</v>
      </c>
      <c r="C318" s="75">
        <v>1330</v>
      </c>
      <c r="D318" s="105">
        <v>1.055595755521712E-2</v>
      </c>
      <c r="E318" s="94">
        <f t="shared" si="21"/>
        <v>4.8413454000745489E-2</v>
      </c>
      <c r="F318" s="94">
        <f t="shared" si="22"/>
        <v>4.8413449999999997E-2</v>
      </c>
      <c r="G318" s="45" t="s">
        <v>249</v>
      </c>
      <c r="H318" s="40"/>
      <c r="I318" s="40"/>
      <c r="J318" s="73">
        <f t="shared" si="19"/>
        <v>1.055595755521712E-2</v>
      </c>
      <c r="K318" s="74">
        <f t="shared" si="20"/>
        <v>3.7857492444782877E-2</v>
      </c>
      <c r="AB318" s="63"/>
      <c r="AH318" s="47"/>
    </row>
    <row r="319" spans="1:34">
      <c r="A319" s="75">
        <v>1331</v>
      </c>
      <c r="B319" s="75" t="s">
        <v>388</v>
      </c>
      <c r="C319" s="75">
        <v>1331</v>
      </c>
      <c r="D319" s="105">
        <v>4.4478826860645498E-2</v>
      </c>
      <c r="E319" s="94">
        <f t="shared" si="21"/>
        <v>4.8413454000745489E-2</v>
      </c>
      <c r="F319" s="94">
        <f t="shared" si="22"/>
        <v>4.8413449999999997E-2</v>
      </c>
      <c r="G319" s="45"/>
      <c r="H319" s="40"/>
      <c r="I319" s="40"/>
      <c r="J319" s="73">
        <f t="shared" si="19"/>
        <v>4.4478826860645498E-2</v>
      </c>
      <c r="K319" s="74">
        <f t="shared" si="20"/>
        <v>3.9346231393544984E-3</v>
      </c>
      <c r="AB319" s="63"/>
      <c r="AH319" s="47"/>
    </row>
    <row r="320" spans="1:34">
      <c r="A320" s="75">
        <v>1332</v>
      </c>
      <c r="B320" s="75" t="s">
        <v>389</v>
      </c>
      <c r="C320" s="75">
        <v>1332</v>
      </c>
      <c r="D320" s="105">
        <v>5.7075419835065019E-2</v>
      </c>
      <c r="E320" s="94">
        <f t="shared" si="21"/>
        <v>5.8858304823065484E-2</v>
      </c>
      <c r="F320" s="94">
        <f t="shared" si="22"/>
        <v>5.8858300000000002E-2</v>
      </c>
      <c r="G320" s="45"/>
      <c r="H320" s="40"/>
      <c r="I320" s="40"/>
      <c r="J320" s="73">
        <f t="shared" si="19"/>
        <v>5.7075419835065019E-2</v>
      </c>
      <c r="K320" s="74">
        <f t="shared" si="20"/>
        <v>1.7828801649349829E-3</v>
      </c>
      <c r="AB320" s="63"/>
      <c r="AH320" s="47"/>
    </row>
    <row r="321" spans="1:34">
      <c r="A321" s="75">
        <v>1333</v>
      </c>
      <c r="B321" s="75" t="s">
        <v>390</v>
      </c>
      <c r="C321" s="75">
        <v>1333</v>
      </c>
      <c r="D321" s="105">
        <v>9.3281943454493026E-3</v>
      </c>
      <c r="E321" s="94">
        <f t="shared" si="21"/>
        <v>4.8413454000745489E-2</v>
      </c>
      <c r="F321" s="94">
        <f t="shared" si="22"/>
        <v>4.8413449999999997E-2</v>
      </c>
      <c r="G321" s="45" t="s">
        <v>249</v>
      </c>
      <c r="H321" s="40"/>
      <c r="I321" s="40"/>
      <c r="J321" s="73">
        <f t="shared" ref="J321:J383" si="23">+D321</f>
        <v>9.3281943454493026E-3</v>
      </c>
      <c r="K321" s="74">
        <f t="shared" ref="K321:K383" si="24">F321-J321</f>
        <v>3.9085255654550691E-2</v>
      </c>
      <c r="AB321" s="63"/>
      <c r="AH321" s="47"/>
    </row>
    <row r="322" spans="1:34">
      <c r="A322" s="75">
        <v>1334</v>
      </c>
      <c r="B322" s="75" t="s">
        <v>391</v>
      </c>
      <c r="C322" s="75">
        <v>1334</v>
      </c>
      <c r="D322" s="105">
        <v>9.5348759212717706E-3</v>
      </c>
      <c r="E322" s="94">
        <f t="shared" si="21"/>
        <v>4.8413454000745489E-2</v>
      </c>
      <c r="F322" s="94">
        <f t="shared" si="22"/>
        <v>4.8413449999999997E-2</v>
      </c>
      <c r="G322" s="45" t="s">
        <v>249</v>
      </c>
      <c r="H322" s="40"/>
      <c r="I322" s="40"/>
      <c r="J322" s="73">
        <f t="shared" si="23"/>
        <v>9.5348759212717706E-3</v>
      </c>
      <c r="K322" s="74">
        <f t="shared" si="24"/>
        <v>3.8878574078728224E-2</v>
      </c>
      <c r="AB322" s="63"/>
      <c r="AH322" s="47"/>
    </row>
    <row r="323" spans="1:34">
      <c r="A323" s="75">
        <v>1335</v>
      </c>
      <c r="B323" s="75" t="s">
        <v>392</v>
      </c>
      <c r="C323" s="75">
        <v>1335</v>
      </c>
      <c r="D323" s="105">
        <v>9.3281943454493026E-3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4.8413454000745489E-2</v>
      </c>
      <c r="F323" s="94">
        <f t="shared" ref="F323:F386" si="26">ROUND(E323,8)</f>
        <v>4.8413449999999997E-2</v>
      </c>
      <c r="G323" s="45" t="s">
        <v>249</v>
      </c>
      <c r="H323" s="40"/>
      <c r="I323" s="40"/>
      <c r="J323" s="73">
        <f t="shared" si="23"/>
        <v>9.3281943454493026E-3</v>
      </c>
      <c r="K323" s="74">
        <f t="shared" si="24"/>
        <v>3.9085255654550691E-2</v>
      </c>
      <c r="AB323" s="63"/>
      <c r="AH323" s="47"/>
    </row>
    <row r="324" spans="1:34">
      <c r="A324" s="75">
        <v>1336</v>
      </c>
      <c r="B324" s="75" t="s">
        <v>393</v>
      </c>
      <c r="C324" s="75">
        <v>1336</v>
      </c>
      <c r="D324" s="105">
        <v>5.7075419835065019E-2</v>
      </c>
      <c r="E324" s="94">
        <f t="shared" si="25"/>
        <v>5.8858304823065484E-2</v>
      </c>
      <c r="F324" s="94">
        <f t="shared" si="26"/>
        <v>5.8858300000000002E-2</v>
      </c>
      <c r="G324" s="45"/>
      <c r="H324" s="40"/>
      <c r="I324" s="40"/>
      <c r="J324" s="73">
        <f t="shared" si="23"/>
        <v>5.7075419835065019E-2</v>
      </c>
      <c r="K324" s="74">
        <f t="shared" si="24"/>
        <v>1.7828801649349829E-3</v>
      </c>
      <c r="AB324" s="63"/>
      <c r="AH324" s="47"/>
    </row>
    <row r="325" spans="1:34">
      <c r="A325" s="75">
        <v>1337</v>
      </c>
      <c r="B325" s="75" t="s">
        <v>394</v>
      </c>
      <c r="C325" s="75">
        <v>1337</v>
      </c>
      <c r="D325" s="105">
        <v>5.7075419835065019E-2</v>
      </c>
      <c r="E325" s="94">
        <f t="shared" si="25"/>
        <v>5.8858304823065484E-2</v>
      </c>
      <c r="F325" s="94">
        <f t="shared" si="26"/>
        <v>5.8858300000000002E-2</v>
      </c>
      <c r="G325" s="45"/>
      <c r="H325" s="40"/>
      <c r="I325" s="40"/>
      <c r="J325" s="73">
        <f t="shared" si="23"/>
        <v>5.7075419835065019E-2</v>
      </c>
      <c r="K325" s="74">
        <f t="shared" si="24"/>
        <v>1.7828801649349829E-3</v>
      </c>
      <c r="AB325" s="63"/>
      <c r="AH325" s="47"/>
    </row>
    <row r="326" spans="1:34">
      <c r="A326" s="75">
        <v>1338</v>
      </c>
      <c r="B326" s="75" t="s">
        <v>395</v>
      </c>
      <c r="C326" s="75">
        <v>1338</v>
      </c>
      <c r="D326" s="105">
        <v>5.7075419835065019E-2</v>
      </c>
      <c r="E326" s="94">
        <f t="shared" si="25"/>
        <v>5.8858304823065484E-2</v>
      </c>
      <c r="F326" s="94">
        <f t="shared" si="26"/>
        <v>5.8858300000000002E-2</v>
      </c>
      <c r="G326" s="45"/>
      <c r="H326" s="40"/>
      <c r="I326" s="40"/>
      <c r="J326" s="73">
        <f t="shared" si="23"/>
        <v>5.7075419835065019E-2</v>
      </c>
      <c r="K326" s="74">
        <f t="shared" si="24"/>
        <v>1.7828801649349829E-3</v>
      </c>
      <c r="AB326" s="63"/>
      <c r="AH326" s="47"/>
    </row>
    <row r="327" spans="1:34">
      <c r="A327" s="75">
        <v>768</v>
      </c>
      <c r="B327" s="75" t="s">
        <v>396</v>
      </c>
      <c r="C327" s="75">
        <v>768</v>
      </c>
      <c r="D327" s="105">
        <v>5.7075419835065019E-2</v>
      </c>
      <c r="E327" s="94">
        <f t="shared" si="25"/>
        <v>5.8858304823065484E-2</v>
      </c>
      <c r="F327" s="94">
        <f t="shared" si="26"/>
        <v>5.8858300000000002E-2</v>
      </c>
      <c r="G327" s="45"/>
      <c r="H327" s="40"/>
      <c r="I327" s="40"/>
      <c r="J327" s="73">
        <f t="shared" si="23"/>
        <v>5.7075419835065019E-2</v>
      </c>
      <c r="K327" s="74">
        <f t="shared" si="24"/>
        <v>1.7828801649349829E-3</v>
      </c>
      <c r="AB327" s="63"/>
      <c r="AH327" s="47"/>
    </row>
    <row r="328" spans="1:34">
      <c r="A328" s="75">
        <v>1340</v>
      </c>
      <c r="B328" s="75" t="s">
        <v>397</v>
      </c>
      <c r="C328" s="75">
        <v>1340</v>
      </c>
      <c r="D328" s="105">
        <v>7.6331087156588442E-3</v>
      </c>
      <c r="E328" s="94">
        <f t="shared" si="25"/>
        <v>4.8413454000745489E-2</v>
      </c>
      <c r="F328" s="94">
        <f t="shared" si="26"/>
        <v>4.8413449999999997E-2</v>
      </c>
      <c r="G328" s="45" t="s">
        <v>249</v>
      </c>
      <c r="H328" s="40"/>
      <c r="I328" s="40"/>
      <c r="J328" s="73">
        <f t="shared" si="23"/>
        <v>7.6331087156588442E-3</v>
      </c>
      <c r="K328" s="74">
        <f t="shared" si="24"/>
        <v>4.0780341284341153E-2</v>
      </c>
      <c r="AB328" s="63"/>
      <c r="AH328" s="47"/>
    </row>
    <row r="329" spans="1:34">
      <c r="A329" s="75">
        <v>1341</v>
      </c>
      <c r="B329" s="75" t="s">
        <v>398</v>
      </c>
      <c r="C329" s="75">
        <v>1341</v>
      </c>
      <c r="D329" s="105">
        <v>8.6824324675244938E-2</v>
      </c>
      <c r="E329" s="94">
        <f t="shared" si="25"/>
        <v>0.10719946026552001</v>
      </c>
      <c r="F329" s="94">
        <f t="shared" si="26"/>
        <v>0.10719946</v>
      </c>
      <c r="G329" s="45"/>
      <c r="H329" s="40"/>
      <c r="I329" s="40"/>
      <c r="J329" s="73">
        <f t="shared" si="23"/>
        <v>8.6824324675244938E-2</v>
      </c>
      <c r="K329" s="74">
        <f t="shared" si="24"/>
        <v>2.0375135324755059E-2</v>
      </c>
      <c r="AB329" s="63"/>
      <c r="AH329" s="47"/>
    </row>
    <row r="330" spans="1:34">
      <c r="A330" s="75">
        <v>1197</v>
      </c>
      <c r="B330" s="75" t="s">
        <v>399</v>
      </c>
      <c r="C330" s="75">
        <v>1197</v>
      </c>
      <c r="D330" s="105">
        <v>6.4655973513565333E-3</v>
      </c>
      <c r="E330" s="94">
        <f t="shared" si="25"/>
        <v>4.8413454000745489E-2</v>
      </c>
      <c r="F330" s="94">
        <f t="shared" si="26"/>
        <v>4.8413449999999997E-2</v>
      </c>
      <c r="G330" s="45" t="s">
        <v>249</v>
      </c>
      <c r="H330" s="40"/>
      <c r="I330" s="40"/>
      <c r="J330" s="73">
        <f t="shared" si="23"/>
        <v>6.4655973513565333E-3</v>
      </c>
      <c r="K330" s="74">
        <f t="shared" si="24"/>
        <v>4.1947852648643466E-2</v>
      </c>
      <c r="AB330" s="63"/>
      <c r="AH330" s="47"/>
    </row>
    <row r="331" spans="1:34">
      <c r="A331" s="75">
        <v>1198</v>
      </c>
      <c r="B331" s="75" t="s">
        <v>400</v>
      </c>
      <c r="C331" s="75">
        <v>1198</v>
      </c>
      <c r="D331" s="105">
        <v>6.4655973513565333E-3</v>
      </c>
      <c r="E331" s="94">
        <f t="shared" si="25"/>
        <v>4.8413454000745489E-2</v>
      </c>
      <c r="F331" s="94">
        <f t="shared" si="26"/>
        <v>4.8413449999999997E-2</v>
      </c>
      <c r="G331" s="45" t="s">
        <v>249</v>
      </c>
      <c r="H331" s="40"/>
      <c r="I331" s="40"/>
      <c r="J331" s="73">
        <f t="shared" si="23"/>
        <v>6.4655973513565333E-3</v>
      </c>
      <c r="K331" s="74">
        <f t="shared" si="24"/>
        <v>4.1947852648643466E-2</v>
      </c>
      <c r="AB331" s="63"/>
      <c r="AH331" s="47"/>
    </row>
    <row r="332" spans="1:34">
      <c r="A332" s="75">
        <v>1199</v>
      </c>
      <c r="B332" s="75" t="s">
        <v>401</v>
      </c>
      <c r="C332" s="75">
        <v>1199</v>
      </c>
      <c r="D332" s="105">
        <v>6.4655973513565333E-3</v>
      </c>
      <c r="E332" s="94">
        <f t="shared" si="25"/>
        <v>4.8413454000745489E-2</v>
      </c>
      <c r="F332" s="94">
        <f t="shared" si="26"/>
        <v>4.8413449999999997E-2</v>
      </c>
      <c r="G332" s="45" t="s">
        <v>249</v>
      </c>
      <c r="H332" s="40"/>
      <c r="I332" s="40"/>
      <c r="J332" s="73">
        <f t="shared" si="23"/>
        <v>6.4655973513565333E-3</v>
      </c>
      <c r="K332" s="74">
        <f t="shared" si="24"/>
        <v>4.1947852648643466E-2</v>
      </c>
      <c r="AB332" s="63"/>
      <c r="AH332" s="47"/>
    </row>
    <row r="333" spans="1:34">
      <c r="A333" s="75">
        <v>1342</v>
      </c>
      <c r="B333" s="75" t="s">
        <v>402</v>
      </c>
      <c r="C333" s="75">
        <v>1342</v>
      </c>
      <c r="D333" s="105">
        <v>2.3238576275873377E-2</v>
      </c>
      <c r="E333" s="94">
        <f t="shared" si="25"/>
        <v>3.1544659621424283E-2</v>
      </c>
      <c r="F333" s="94">
        <f t="shared" si="26"/>
        <v>3.1544660000000002E-2</v>
      </c>
      <c r="G333" s="45"/>
      <c r="H333" s="40"/>
      <c r="I333" s="40"/>
      <c r="J333" s="73">
        <f t="shared" si="23"/>
        <v>2.3238576275873377E-2</v>
      </c>
      <c r="K333" s="74">
        <f t="shared" si="24"/>
        <v>8.3060837241266255E-3</v>
      </c>
      <c r="AB333" s="63"/>
      <c r="AH333" s="47"/>
    </row>
    <row r="334" spans="1:34">
      <c r="A334" s="75">
        <v>1343</v>
      </c>
      <c r="B334" s="75" t="s">
        <v>403</v>
      </c>
      <c r="C334" s="75">
        <v>1343</v>
      </c>
      <c r="D334" s="105">
        <v>6.5512129671044831E-3</v>
      </c>
      <c r="E334" s="94">
        <f t="shared" si="25"/>
        <v>4.8413454000745489E-2</v>
      </c>
      <c r="F334" s="94">
        <f t="shared" si="26"/>
        <v>4.8413449999999997E-2</v>
      </c>
      <c r="G334" s="45" t="s">
        <v>249</v>
      </c>
      <c r="H334" s="40"/>
      <c r="I334" s="40"/>
      <c r="J334" s="73">
        <f t="shared" si="23"/>
        <v>6.5512129671044831E-3</v>
      </c>
      <c r="K334" s="74">
        <f t="shared" si="24"/>
        <v>4.1862237032895516E-2</v>
      </c>
      <c r="AB334" s="63"/>
      <c r="AH334" s="47"/>
    </row>
    <row r="335" spans="1:34">
      <c r="A335" s="75">
        <v>133</v>
      </c>
      <c r="B335" s="75" t="s">
        <v>404</v>
      </c>
      <c r="C335" s="75">
        <v>133</v>
      </c>
      <c r="D335" s="105">
        <v>0.19017801455737268</v>
      </c>
      <c r="E335" s="94">
        <f t="shared" si="25"/>
        <v>0.2007057999135492</v>
      </c>
      <c r="F335" s="94">
        <f t="shared" si="26"/>
        <v>0.20070579999999999</v>
      </c>
      <c r="G335" s="45"/>
      <c r="H335" s="40"/>
      <c r="I335" s="40"/>
      <c r="J335" s="73">
        <f t="shared" si="23"/>
        <v>0.19017801455737268</v>
      </c>
      <c r="K335" s="74">
        <f t="shared" si="24"/>
        <v>1.0527785442627308E-2</v>
      </c>
      <c r="AB335" s="63"/>
      <c r="AH335" s="47"/>
    </row>
    <row r="336" spans="1:34">
      <c r="A336" s="75">
        <v>25</v>
      </c>
      <c r="B336" s="75" t="s">
        <v>405</v>
      </c>
      <c r="C336" s="75">
        <v>25</v>
      </c>
      <c r="D336" s="105">
        <v>3.2976769077817256E-2</v>
      </c>
      <c r="E336" s="94">
        <f t="shared" si="25"/>
        <v>5.8858304823065484E-2</v>
      </c>
      <c r="F336" s="94">
        <f t="shared" si="26"/>
        <v>5.8858300000000002E-2</v>
      </c>
      <c r="G336" s="45" t="s">
        <v>249</v>
      </c>
      <c r="H336" s="40"/>
      <c r="I336" s="40"/>
      <c r="J336" s="73">
        <f t="shared" si="23"/>
        <v>3.2976769077817256E-2</v>
      </c>
      <c r="K336" s="74">
        <f t="shared" si="24"/>
        <v>2.5881530922182747E-2</v>
      </c>
      <c r="AB336" s="63"/>
      <c r="AH336" s="47"/>
    </row>
    <row r="337" spans="1:34">
      <c r="A337" s="75">
        <v>30</v>
      </c>
      <c r="B337" s="75" t="s">
        <v>406</v>
      </c>
      <c r="C337" s="75">
        <v>30</v>
      </c>
      <c r="D337" s="105">
        <v>5.6102966626439925E-2</v>
      </c>
      <c r="E337" s="94">
        <f t="shared" si="25"/>
        <v>5.8858304823065484E-2</v>
      </c>
      <c r="F337" s="94">
        <f t="shared" si="26"/>
        <v>5.8858300000000002E-2</v>
      </c>
      <c r="G337" s="45"/>
      <c r="H337" s="40"/>
      <c r="I337" s="40"/>
      <c r="J337" s="73">
        <f t="shared" si="23"/>
        <v>5.6102966626439925E-2</v>
      </c>
      <c r="K337" s="74">
        <f t="shared" si="24"/>
        <v>2.7553333735600774E-3</v>
      </c>
      <c r="AB337" s="63"/>
      <c r="AH337" s="47"/>
    </row>
    <row r="338" spans="1:34">
      <c r="A338" s="75">
        <v>45</v>
      </c>
      <c r="B338" s="75" t="s">
        <v>407</v>
      </c>
      <c r="C338" s="75">
        <v>45</v>
      </c>
      <c r="D338" s="105">
        <v>0.10385044913860365</v>
      </c>
      <c r="E338" s="94">
        <f t="shared" si="25"/>
        <v>0.10719946026552001</v>
      </c>
      <c r="F338" s="94">
        <f t="shared" si="26"/>
        <v>0.10719946</v>
      </c>
      <c r="G338" s="45"/>
      <c r="H338" s="40"/>
      <c r="I338" s="40"/>
      <c r="J338" s="73">
        <f t="shared" si="23"/>
        <v>0.10385044913860365</v>
      </c>
      <c r="K338" s="74">
        <f t="shared" si="24"/>
        <v>3.3490108613963426E-3</v>
      </c>
      <c r="AB338" s="63"/>
      <c r="AH338" s="47"/>
    </row>
    <row r="339" spans="1:34">
      <c r="A339" s="75">
        <v>80</v>
      </c>
      <c r="B339" s="75" t="s">
        <v>408</v>
      </c>
      <c r="C339" s="75">
        <v>80</v>
      </c>
      <c r="D339" s="105">
        <v>3.0286846291488177E-2</v>
      </c>
      <c r="E339" s="94">
        <f t="shared" si="25"/>
        <v>4.8413454000745489E-2</v>
      </c>
      <c r="F339" s="94">
        <f t="shared" si="26"/>
        <v>4.8413449999999997E-2</v>
      </c>
      <c r="G339" s="45" t="s">
        <v>249</v>
      </c>
      <c r="H339" s="40"/>
      <c r="I339" s="40"/>
      <c r="J339" s="73">
        <f t="shared" si="23"/>
        <v>3.0286846291488177E-2</v>
      </c>
      <c r="K339" s="74">
        <f t="shared" si="24"/>
        <v>1.812660370851182E-2</v>
      </c>
      <c r="AB339" s="63"/>
      <c r="AH339" s="47"/>
    </row>
    <row r="340" spans="1:34">
      <c r="A340" s="75">
        <v>103</v>
      </c>
      <c r="B340" s="75" t="s">
        <v>409</v>
      </c>
      <c r="C340" s="75">
        <v>103</v>
      </c>
      <c r="D340" s="105">
        <v>7.6331087156588442E-3</v>
      </c>
      <c r="E340" s="94">
        <f t="shared" si="25"/>
        <v>4.8413454000745489E-2</v>
      </c>
      <c r="F340" s="94">
        <f t="shared" si="26"/>
        <v>4.8413449999999997E-2</v>
      </c>
      <c r="G340" s="45" t="s">
        <v>249</v>
      </c>
      <c r="H340" s="40"/>
      <c r="I340" s="40"/>
      <c r="J340" s="73">
        <f t="shared" si="23"/>
        <v>7.6331087156588442E-3</v>
      </c>
      <c r="K340" s="74">
        <f t="shared" si="24"/>
        <v>4.0780341284341153E-2</v>
      </c>
      <c r="AB340" s="63"/>
      <c r="AH340" s="47"/>
    </row>
    <row r="341" spans="1:34">
      <c r="A341" s="75">
        <v>87</v>
      </c>
      <c r="B341" s="75" t="s">
        <v>410</v>
      </c>
      <c r="C341" s="75">
        <v>87</v>
      </c>
      <c r="D341" s="105">
        <v>3.2976769077817256E-2</v>
      </c>
      <c r="E341" s="94">
        <f t="shared" si="25"/>
        <v>5.8858304823065484E-2</v>
      </c>
      <c r="F341" s="94">
        <f t="shared" si="26"/>
        <v>5.8858300000000002E-2</v>
      </c>
      <c r="G341" s="45" t="s">
        <v>249</v>
      </c>
      <c r="H341" s="40"/>
      <c r="I341" s="40"/>
      <c r="J341" s="73">
        <f t="shared" si="23"/>
        <v>3.2976769077817256E-2</v>
      </c>
      <c r="K341" s="74">
        <f t="shared" si="24"/>
        <v>2.5881530922182747E-2</v>
      </c>
      <c r="AB341" s="63"/>
      <c r="AH341" s="47"/>
    </row>
    <row r="342" spans="1:34">
      <c r="A342" s="75">
        <v>149</v>
      </c>
      <c r="B342" s="75" t="s">
        <v>411</v>
      </c>
      <c r="C342" s="75">
        <v>149</v>
      </c>
      <c r="D342" s="105">
        <v>9.3716339505349397E-3</v>
      </c>
      <c r="E342" s="94">
        <f t="shared" si="25"/>
        <v>4.8413454000745489E-2</v>
      </c>
      <c r="F342" s="94">
        <f t="shared" si="26"/>
        <v>4.8413449999999997E-2</v>
      </c>
      <c r="G342" s="45" t="s">
        <v>249</v>
      </c>
      <c r="H342" s="40"/>
      <c r="I342" s="40"/>
      <c r="J342" s="73">
        <f t="shared" si="23"/>
        <v>9.3716339505349397E-3</v>
      </c>
      <c r="K342" s="74">
        <f t="shared" si="24"/>
        <v>3.9041816049465057E-2</v>
      </c>
      <c r="AB342" s="63"/>
      <c r="AH342" s="47"/>
    </row>
    <row r="343" spans="1:34">
      <c r="A343" s="75">
        <v>197</v>
      </c>
      <c r="B343" s="95" t="s">
        <v>412</v>
      </c>
      <c r="C343" s="75">
        <v>197</v>
      </c>
      <c r="D343" s="105">
        <v>0.10945777920833888</v>
      </c>
      <c r="E343" s="94">
        <f t="shared" si="25"/>
        <v>0.11088789756018422</v>
      </c>
      <c r="F343" s="94">
        <f t="shared" si="26"/>
        <v>0.1108879</v>
      </c>
      <c r="G343" s="45"/>
      <c r="H343" s="40"/>
      <c r="I343" s="40"/>
      <c r="J343" s="73">
        <f t="shared" si="23"/>
        <v>0.10945777920833888</v>
      </c>
      <c r="K343" s="74">
        <f t="shared" si="24"/>
        <v>1.4301207916611186E-3</v>
      </c>
      <c r="AB343" s="63"/>
      <c r="AH343" s="47"/>
    </row>
    <row r="344" spans="1:34">
      <c r="A344" s="75">
        <v>202</v>
      </c>
      <c r="B344" s="75" t="s">
        <v>413</v>
      </c>
      <c r="C344" s="75">
        <v>202</v>
      </c>
      <c r="D344" s="105">
        <v>4.6655525801635345E-2</v>
      </c>
      <c r="E344" s="94">
        <f t="shared" si="25"/>
        <v>4.8413454000745489E-2</v>
      </c>
      <c r="F344" s="94">
        <f t="shared" si="26"/>
        <v>4.8413449999999997E-2</v>
      </c>
      <c r="G344" s="45"/>
      <c r="H344" s="40"/>
      <c r="I344" s="40"/>
      <c r="J344" s="73">
        <f t="shared" si="23"/>
        <v>4.6655525801635345E-2</v>
      </c>
      <c r="K344" s="74">
        <f t="shared" si="24"/>
        <v>1.7579241983646521E-3</v>
      </c>
      <c r="AB344" s="63"/>
      <c r="AH344" s="47"/>
    </row>
    <row r="345" spans="1:34">
      <c r="A345" s="75">
        <v>204</v>
      </c>
      <c r="B345" s="75" t="s">
        <v>414</v>
      </c>
      <c r="C345" s="75">
        <v>204</v>
      </c>
      <c r="D345" s="105">
        <v>4.6655525801635345E-2</v>
      </c>
      <c r="E345" s="94">
        <f t="shared" si="25"/>
        <v>4.8413454000745489E-2</v>
      </c>
      <c r="F345" s="94">
        <f t="shared" si="26"/>
        <v>4.8413449999999997E-2</v>
      </c>
      <c r="G345" s="45"/>
      <c r="H345" s="40"/>
      <c r="I345" s="40"/>
      <c r="J345" s="73">
        <f t="shared" si="23"/>
        <v>4.6655525801635345E-2</v>
      </c>
      <c r="K345" s="74">
        <f t="shared" si="24"/>
        <v>1.7579241983646521E-3</v>
      </c>
      <c r="AB345" s="63"/>
      <c r="AH345" s="47"/>
    </row>
    <row r="346" spans="1:34">
      <c r="A346" s="75">
        <v>270</v>
      </c>
      <c r="B346" s="75" t="s">
        <v>415</v>
      </c>
      <c r="C346" s="75">
        <v>270</v>
      </c>
      <c r="D346" s="105">
        <v>8.6658770705011021E-3</v>
      </c>
      <c r="E346" s="94">
        <f t="shared" si="25"/>
        <v>4.8413454000745489E-2</v>
      </c>
      <c r="F346" s="94">
        <f t="shared" si="26"/>
        <v>4.8413449999999997E-2</v>
      </c>
      <c r="G346" s="45" t="s">
        <v>249</v>
      </c>
      <c r="H346" s="40"/>
      <c r="I346" s="40"/>
      <c r="J346" s="73">
        <f t="shared" si="23"/>
        <v>8.6658770705011021E-3</v>
      </c>
      <c r="K346" s="74">
        <f t="shared" si="24"/>
        <v>3.9747572929498896E-2</v>
      </c>
      <c r="AB346" s="63"/>
      <c r="AH346" s="47"/>
    </row>
    <row r="347" spans="1:34">
      <c r="A347" s="75">
        <v>288</v>
      </c>
      <c r="B347" s="75" t="s">
        <v>416</v>
      </c>
      <c r="C347" s="75">
        <v>288</v>
      </c>
      <c r="D347" s="105">
        <v>6.8570272723113126E-2</v>
      </c>
      <c r="E347" s="94">
        <f t="shared" si="25"/>
        <v>7.2629639546542682E-2</v>
      </c>
      <c r="F347" s="94">
        <f t="shared" si="26"/>
        <v>7.2629639999999995E-2</v>
      </c>
      <c r="G347" s="45"/>
      <c r="H347" s="40"/>
      <c r="I347" s="40"/>
      <c r="J347" s="73">
        <f t="shared" si="23"/>
        <v>6.8570272723113126E-2</v>
      </c>
      <c r="K347" s="74">
        <f t="shared" si="24"/>
        <v>4.0593672768868688E-3</v>
      </c>
      <c r="AB347" s="63"/>
      <c r="AH347" s="47"/>
    </row>
    <row r="348" spans="1:34">
      <c r="A348" s="75">
        <v>289</v>
      </c>
      <c r="B348" s="75" t="s">
        <v>417</v>
      </c>
      <c r="C348" s="75">
        <v>289</v>
      </c>
      <c r="D348" s="105">
        <v>6.8570272723113126E-2</v>
      </c>
      <c r="E348" s="94">
        <f t="shared" si="25"/>
        <v>7.2629639546542682E-2</v>
      </c>
      <c r="F348" s="94">
        <f t="shared" si="26"/>
        <v>7.2629639999999995E-2</v>
      </c>
      <c r="G348" s="45"/>
      <c r="H348" s="40"/>
      <c r="I348" s="40"/>
      <c r="J348" s="73">
        <f t="shared" si="23"/>
        <v>6.8570272723113126E-2</v>
      </c>
      <c r="K348" s="74">
        <f t="shared" si="24"/>
        <v>4.0593672768868688E-3</v>
      </c>
      <c r="AB348" s="63"/>
      <c r="AH348" s="47"/>
    </row>
    <row r="349" spans="1:34">
      <c r="A349" s="75">
        <v>431</v>
      </c>
      <c r="B349" s="75" t="s">
        <v>418</v>
      </c>
      <c r="C349" s="75">
        <v>431</v>
      </c>
      <c r="D349" s="105">
        <v>3.2976769077817256E-2</v>
      </c>
      <c r="E349" s="94">
        <f t="shared" si="25"/>
        <v>5.8858304823065484E-2</v>
      </c>
      <c r="F349" s="94">
        <f t="shared" si="26"/>
        <v>5.8858300000000002E-2</v>
      </c>
      <c r="G349" s="45" t="s">
        <v>249</v>
      </c>
      <c r="H349" s="40"/>
      <c r="I349" s="40"/>
      <c r="J349" s="73">
        <f t="shared" si="23"/>
        <v>3.2976769077817256E-2</v>
      </c>
      <c r="K349" s="74">
        <f t="shared" si="24"/>
        <v>2.5881530922182747E-2</v>
      </c>
      <c r="AB349" s="63"/>
      <c r="AH349" s="47"/>
    </row>
    <row r="350" spans="1:34">
      <c r="A350" s="75">
        <v>754</v>
      </c>
      <c r="B350" s="75" t="s">
        <v>419</v>
      </c>
      <c r="C350" s="75">
        <v>754</v>
      </c>
      <c r="D350" s="105">
        <v>1.6057979589203901E-2</v>
      </c>
      <c r="E350" s="94">
        <f t="shared" si="25"/>
        <v>3.1544659621424283E-2</v>
      </c>
      <c r="F350" s="94">
        <f t="shared" si="26"/>
        <v>3.1544660000000002E-2</v>
      </c>
      <c r="G350" s="45"/>
      <c r="H350" s="40"/>
      <c r="I350" s="40"/>
      <c r="J350" s="73">
        <f t="shared" si="23"/>
        <v>1.6057979589203901E-2</v>
      </c>
      <c r="K350" s="74">
        <f t="shared" si="24"/>
        <v>1.5486680410796101E-2</v>
      </c>
      <c r="AB350" s="63"/>
      <c r="AH350" s="47"/>
    </row>
    <row r="351" spans="1:34">
      <c r="A351" s="75">
        <v>531</v>
      </c>
      <c r="B351" s="75" t="s">
        <v>420</v>
      </c>
      <c r="C351" s="75">
        <v>531</v>
      </c>
      <c r="D351" s="105">
        <v>3.2976769077817256E-2</v>
      </c>
      <c r="E351" s="94">
        <f t="shared" si="25"/>
        <v>5.8858304823065484E-2</v>
      </c>
      <c r="F351" s="94">
        <f t="shared" si="26"/>
        <v>5.8858300000000002E-2</v>
      </c>
      <c r="G351" s="45" t="s">
        <v>249</v>
      </c>
      <c r="H351" s="40"/>
      <c r="I351" s="40"/>
      <c r="J351" s="73">
        <f t="shared" si="23"/>
        <v>3.2976769077817256E-2</v>
      </c>
      <c r="K351" s="74">
        <f t="shared" si="24"/>
        <v>2.5881530922182747E-2</v>
      </c>
      <c r="AB351" s="63"/>
      <c r="AH351" s="47"/>
    </row>
    <row r="352" spans="1:34">
      <c r="A352" s="75">
        <v>589</v>
      </c>
      <c r="B352" s="75" t="s">
        <v>421</v>
      </c>
      <c r="C352" s="75">
        <v>589</v>
      </c>
      <c r="D352" s="105">
        <v>8.0503018135480581E-2</v>
      </c>
      <c r="E352" s="94">
        <f t="shared" si="25"/>
        <v>8.2349091841164346E-2</v>
      </c>
      <c r="F352" s="94">
        <f t="shared" si="26"/>
        <v>8.234909E-2</v>
      </c>
      <c r="G352" s="82"/>
      <c r="H352" s="40"/>
      <c r="I352" s="40"/>
      <c r="J352" s="73">
        <f t="shared" si="23"/>
        <v>8.0503018135480581E-2</v>
      </c>
      <c r="K352" s="74">
        <f t="shared" si="24"/>
        <v>1.8460718645194191E-3</v>
      </c>
      <c r="AB352" s="63"/>
      <c r="AH352" s="47"/>
    </row>
    <row r="353" spans="1:34">
      <c r="A353" s="75">
        <v>731</v>
      </c>
      <c r="B353" s="75" t="s">
        <v>422</v>
      </c>
      <c r="C353" s="75">
        <v>731</v>
      </c>
      <c r="D353" s="105">
        <v>1.1971324439844992E-2</v>
      </c>
      <c r="E353" s="94">
        <f t="shared" si="25"/>
        <v>4.8413454000745489E-2</v>
      </c>
      <c r="F353" s="94">
        <f t="shared" si="26"/>
        <v>4.8413449999999997E-2</v>
      </c>
      <c r="G353" s="82" t="s">
        <v>249</v>
      </c>
      <c r="H353" s="40"/>
      <c r="I353" s="40"/>
      <c r="J353" s="73">
        <f t="shared" si="23"/>
        <v>1.1971324439844992E-2</v>
      </c>
      <c r="K353" s="74">
        <f t="shared" si="24"/>
        <v>3.6442125560155005E-2</v>
      </c>
      <c r="AB353" s="63"/>
      <c r="AH353" s="47"/>
    </row>
    <row r="354" spans="1:34">
      <c r="A354" s="75">
        <v>782</v>
      </c>
      <c r="B354" s="75" t="s">
        <v>423</v>
      </c>
      <c r="C354" s="75">
        <v>782</v>
      </c>
      <c r="D354" s="105">
        <v>3.0286846291488177E-2</v>
      </c>
      <c r="E354" s="94">
        <f t="shared" si="25"/>
        <v>4.8413454000745489E-2</v>
      </c>
      <c r="F354" s="94">
        <f t="shared" si="26"/>
        <v>4.8413449999999997E-2</v>
      </c>
      <c r="G354" s="45" t="s">
        <v>249</v>
      </c>
      <c r="H354" s="40"/>
      <c r="I354" s="40"/>
      <c r="J354" s="73">
        <f t="shared" si="23"/>
        <v>3.0286846291488177E-2</v>
      </c>
      <c r="K354" s="74">
        <f t="shared" si="24"/>
        <v>1.812660370851182E-2</v>
      </c>
      <c r="AB354" s="63"/>
      <c r="AH354" s="47"/>
    </row>
    <row r="355" spans="1:34">
      <c r="A355" s="75">
        <v>903</v>
      </c>
      <c r="B355" s="75" t="s">
        <v>424</v>
      </c>
      <c r="C355" s="75">
        <v>903</v>
      </c>
      <c r="D355" s="105">
        <v>3.0286846291488177E-2</v>
      </c>
      <c r="E355" s="94">
        <f t="shared" si="25"/>
        <v>4.8413454000745489E-2</v>
      </c>
      <c r="F355" s="94">
        <f t="shared" si="26"/>
        <v>4.8413449999999997E-2</v>
      </c>
      <c r="G355" s="82" t="s">
        <v>249</v>
      </c>
      <c r="H355" s="40"/>
      <c r="I355" s="40"/>
      <c r="J355" s="73">
        <f t="shared" si="23"/>
        <v>3.0286846291488177E-2</v>
      </c>
      <c r="K355" s="74">
        <f t="shared" si="24"/>
        <v>1.812660370851182E-2</v>
      </c>
      <c r="AB355" s="63"/>
      <c r="AH355" s="47"/>
    </row>
    <row r="356" spans="1:34">
      <c r="A356" s="75">
        <v>911</v>
      </c>
      <c r="B356" s="75" t="s">
        <v>425</v>
      </c>
      <c r="C356" s="75">
        <v>911</v>
      </c>
      <c r="D356" s="105">
        <v>3.0286846291488177E-2</v>
      </c>
      <c r="E356" s="94">
        <f t="shared" si="25"/>
        <v>4.8413454000745489E-2</v>
      </c>
      <c r="F356" s="94">
        <f t="shared" si="26"/>
        <v>4.8413449999999997E-2</v>
      </c>
      <c r="G356" s="82" t="s">
        <v>249</v>
      </c>
      <c r="H356" s="40"/>
      <c r="I356" s="40"/>
      <c r="J356" s="73">
        <f t="shared" si="23"/>
        <v>3.0286846291488177E-2</v>
      </c>
      <c r="K356" s="74">
        <f t="shared" si="24"/>
        <v>1.812660370851182E-2</v>
      </c>
      <c r="AB356" s="63"/>
      <c r="AH356" s="47"/>
    </row>
    <row r="357" spans="1:34">
      <c r="A357" s="75">
        <v>912</v>
      </c>
      <c r="B357" s="75" t="s">
        <v>426</v>
      </c>
      <c r="C357" s="75">
        <v>912</v>
      </c>
      <c r="D357" s="105">
        <v>3.0286846291488177E-2</v>
      </c>
      <c r="E357" s="94">
        <f t="shared" si="25"/>
        <v>4.8413454000745489E-2</v>
      </c>
      <c r="F357" s="94">
        <f t="shared" si="26"/>
        <v>4.8413449999999997E-2</v>
      </c>
      <c r="G357" s="82" t="s">
        <v>249</v>
      </c>
      <c r="H357" s="40"/>
      <c r="I357" s="40"/>
      <c r="J357" s="73">
        <f t="shared" si="23"/>
        <v>3.0286846291488177E-2</v>
      </c>
      <c r="K357" s="74">
        <f t="shared" si="24"/>
        <v>1.812660370851182E-2</v>
      </c>
      <c r="AB357" s="63"/>
      <c r="AH357" s="47"/>
    </row>
    <row r="358" spans="1:34">
      <c r="A358" s="75">
        <v>914</v>
      </c>
      <c r="B358" s="75" t="s">
        <v>427</v>
      </c>
      <c r="C358" s="75">
        <v>914</v>
      </c>
      <c r="D358" s="105">
        <v>3.0286846291488177E-2</v>
      </c>
      <c r="E358" s="94">
        <f t="shared" si="25"/>
        <v>4.8413454000745489E-2</v>
      </c>
      <c r="F358" s="94">
        <f t="shared" si="26"/>
        <v>4.8413449999999997E-2</v>
      </c>
      <c r="G358" s="45" t="s">
        <v>249</v>
      </c>
      <c r="H358" s="40"/>
      <c r="I358" s="40"/>
      <c r="J358" s="73">
        <f t="shared" si="23"/>
        <v>3.0286846291488177E-2</v>
      </c>
      <c r="K358" s="74">
        <f t="shared" si="24"/>
        <v>1.812660370851182E-2</v>
      </c>
      <c r="AB358" s="63"/>
      <c r="AH358" s="47"/>
    </row>
    <row r="359" spans="1:34">
      <c r="A359" s="75">
        <v>915</v>
      </c>
      <c r="B359" s="75" t="s">
        <v>428</v>
      </c>
      <c r="C359" s="75">
        <v>915</v>
      </c>
      <c r="D359" s="105">
        <v>3.0286846291488177E-2</v>
      </c>
      <c r="E359" s="94">
        <f t="shared" si="25"/>
        <v>4.8413454000745489E-2</v>
      </c>
      <c r="F359" s="94">
        <f t="shared" si="26"/>
        <v>4.8413449999999997E-2</v>
      </c>
      <c r="G359" s="45" t="s">
        <v>249</v>
      </c>
      <c r="H359" s="40"/>
      <c r="I359" s="40"/>
      <c r="J359" s="73">
        <f t="shared" si="23"/>
        <v>3.0286846291488177E-2</v>
      </c>
      <c r="K359" s="74">
        <f t="shared" si="24"/>
        <v>1.812660370851182E-2</v>
      </c>
      <c r="AB359" s="63"/>
      <c r="AH359" s="47"/>
    </row>
    <row r="360" spans="1:34">
      <c r="A360" s="75">
        <v>916</v>
      </c>
      <c r="B360" s="75" t="s">
        <v>429</v>
      </c>
      <c r="C360" s="75">
        <v>916</v>
      </c>
      <c r="D360" s="105">
        <v>3.0286846291488177E-2</v>
      </c>
      <c r="E360" s="94">
        <f t="shared" si="25"/>
        <v>4.8413454000745489E-2</v>
      </c>
      <c r="F360" s="94">
        <f t="shared" si="26"/>
        <v>4.8413449999999997E-2</v>
      </c>
      <c r="G360" s="82" t="s">
        <v>249</v>
      </c>
      <c r="H360" s="40"/>
      <c r="I360" s="40"/>
      <c r="J360" s="73">
        <f t="shared" si="23"/>
        <v>3.0286846291488177E-2</v>
      </c>
      <c r="K360" s="74">
        <f t="shared" si="24"/>
        <v>1.812660370851182E-2</v>
      </c>
      <c r="AB360" s="63"/>
      <c r="AH360" s="47"/>
    </row>
    <row r="361" spans="1:34">
      <c r="A361" s="75">
        <v>918</v>
      </c>
      <c r="B361" s="75" t="s">
        <v>430</v>
      </c>
      <c r="C361" s="75">
        <v>918</v>
      </c>
      <c r="D361" s="105">
        <v>3.0286846291488177E-2</v>
      </c>
      <c r="E361" s="94">
        <f t="shared" si="25"/>
        <v>4.8413454000745489E-2</v>
      </c>
      <c r="F361" s="94">
        <f t="shared" si="26"/>
        <v>4.8413449999999997E-2</v>
      </c>
      <c r="G361" s="45" t="s">
        <v>249</v>
      </c>
      <c r="H361" s="40"/>
      <c r="I361" s="40"/>
      <c r="J361" s="73">
        <f t="shared" si="23"/>
        <v>3.0286846291488177E-2</v>
      </c>
      <c r="K361" s="74">
        <f t="shared" si="24"/>
        <v>1.812660370851182E-2</v>
      </c>
      <c r="AB361" s="63"/>
      <c r="AH361" s="47"/>
    </row>
    <row r="362" spans="1:34">
      <c r="A362" s="75">
        <v>919</v>
      </c>
      <c r="B362" s="75" t="s">
        <v>431</v>
      </c>
      <c r="C362" s="75">
        <v>919</v>
      </c>
      <c r="D362" s="105">
        <v>3.0286846291488177E-2</v>
      </c>
      <c r="E362" s="94">
        <f t="shared" si="25"/>
        <v>4.8413454000745489E-2</v>
      </c>
      <c r="F362" s="94">
        <f t="shared" si="26"/>
        <v>4.8413449999999997E-2</v>
      </c>
      <c r="G362" s="45" t="s">
        <v>249</v>
      </c>
      <c r="H362" s="40"/>
      <c r="I362" s="40"/>
      <c r="J362" s="73">
        <f t="shared" si="23"/>
        <v>3.0286846291488177E-2</v>
      </c>
      <c r="K362" s="74">
        <f t="shared" si="24"/>
        <v>1.812660370851182E-2</v>
      </c>
      <c r="AB362" s="63"/>
      <c r="AH362" s="47"/>
    </row>
    <row r="363" spans="1:34">
      <c r="A363" s="75">
        <v>922</v>
      </c>
      <c r="B363" s="75" t="s">
        <v>432</v>
      </c>
      <c r="C363" s="75">
        <v>922</v>
      </c>
      <c r="D363" s="105">
        <v>3.0286846291488177E-2</v>
      </c>
      <c r="E363" s="94">
        <f t="shared" si="25"/>
        <v>4.8413454000745489E-2</v>
      </c>
      <c r="F363" s="94">
        <f t="shared" si="26"/>
        <v>4.8413449999999997E-2</v>
      </c>
      <c r="G363" s="45" t="s">
        <v>249</v>
      </c>
      <c r="H363" s="40"/>
      <c r="I363" s="40"/>
      <c r="J363" s="73">
        <f t="shared" si="23"/>
        <v>3.0286846291488177E-2</v>
      </c>
      <c r="K363" s="74">
        <f t="shared" si="24"/>
        <v>1.812660370851182E-2</v>
      </c>
      <c r="AB363" s="63"/>
      <c r="AH363" s="47"/>
    </row>
    <row r="364" spans="1:34">
      <c r="A364" s="75">
        <v>925</v>
      </c>
      <c r="B364" s="75" t="s">
        <v>433</v>
      </c>
      <c r="C364" s="75">
        <v>925</v>
      </c>
      <c r="D364" s="105">
        <v>3.0286846291488177E-2</v>
      </c>
      <c r="E364" s="94">
        <f t="shared" si="25"/>
        <v>4.8413454000745489E-2</v>
      </c>
      <c r="F364" s="94">
        <f t="shared" si="26"/>
        <v>4.8413449999999997E-2</v>
      </c>
      <c r="G364" s="45" t="s">
        <v>249</v>
      </c>
      <c r="H364" s="40"/>
      <c r="I364" s="40"/>
      <c r="J364" s="73">
        <f t="shared" si="23"/>
        <v>3.0286846291488177E-2</v>
      </c>
      <c r="K364" s="74">
        <f t="shared" si="24"/>
        <v>1.812660370851182E-2</v>
      </c>
      <c r="AB364" s="63"/>
      <c r="AH364" s="47"/>
    </row>
    <row r="365" spans="1:34">
      <c r="A365" s="75">
        <v>930</v>
      </c>
      <c r="B365" s="75" t="s">
        <v>434</v>
      </c>
      <c r="C365" s="75">
        <v>930</v>
      </c>
      <c r="D365" s="105">
        <v>3.0286846291488177E-2</v>
      </c>
      <c r="E365" s="94">
        <f t="shared" si="25"/>
        <v>4.8413454000745489E-2</v>
      </c>
      <c r="F365" s="94">
        <f t="shared" si="26"/>
        <v>4.8413449999999997E-2</v>
      </c>
      <c r="G365" s="45" t="s">
        <v>249</v>
      </c>
      <c r="H365" s="40"/>
      <c r="I365" s="40"/>
      <c r="J365" s="73">
        <f t="shared" si="23"/>
        <v>3.0286846291488177E-2</v>
      </c>
      <c r="K365" s="74">
        <f t="shared" si="24"/>
        <v>1.812660370851182E-2</v>
      </c>
      <c r="AB365" s="63"/>
      <c r="AH365" s="47"/>
    </row>
    <row r="366" spans="1:34">
      <c r="A366" s="75">
        <v>932</v>
      </c>
      <c r="B366" s="75" t="s">
        <v>435</v>
      </c>
      <c r="C366" s="75">
        <v>932</v>
      </c>
      <c r="D366" s="105">
        <v>3.0286846291488177E-2</v>
      </c>
      <c r="E366" s="94">
        <f t="shared" si="25"/>
        <v>4.8413454000745489E-2</v>
      </c>
      <c r="F366" s="94">
        <f t="shared" si="26"/>
        <v>4.8413449999999997E-2</v>
      </c>
      <c r="G366" s="45" t="s">
        <v>249</v>
      </c>
      <c r="H366" s="40"/>
      <c r="I366" s="40"/>
      <c r="J366" s="73">
        <f t="shared" si="23"/>
        <v>3.0286846291488177E-2</v>
      </c>
      <c r="K366" s="74">
        <f t="shared" si="24"/>
        <v>1.812660370851182E-2</v>
      </c>
      <c r="AB366" s="63"/>
      <c r="AH366" s="47"/>
    </row>
    <row r="367" spans="1:34">
      <c r="A367" s="75">
        <v>938</v>
      </c>
      <c r="B367" s="75" t="s">
        <v>436</v>
      </c>
      <c r="C367" s="75">
        <v>938</v>
      </c>
      <c r="D367" s="105">
        <v>3.0286846291488177E-2</v>
      </c>
      <c r="E367" s="94">
        <f t="shared" si="25"/>
        <v>4.8413454000745489E-2</v>
      </c>
      <c r="F367" s="94">
        <f t="shared" si="26"/>
        <v>4.8413449999999997E-2</v>
      </c>
      <c r="G367" s="45" t="s">
        <v>249</v>
      </c>
      <c r="H367" s="40"/>
      <c r="I367" s="40"/>
      <c r="J367" s="73">
        <f t="shared" si="23"/>
        <v>3.0286846291488177E-2</v>
      </c>
      <c r="K367" s="74">
        <f t="shared" si="24"/>
        <v>1.812660370851182E-2</v>
      </c>
      <c r="AB367" s="63"/>
      <c r="AH367" s="47"/>
    </row>
    <row r="368" spans="1:34">
      <c r="A368" s="75">
        <v>940</v>
      </c>
      <c r="B368" s="75" t="s">
        <v>437</v>
      </c>
      <c r="C368" s="75">
        <v>940</v>
      </c>
      <c r="D368" s="105">
        <v>3.0286846291488177E-2</v>
      </c>
      <c r="E368" s="94">
        <f t="shared" si="25"/>
        <v>4.8413454000745489E-2</v>
      </c>
      <c r="F368" s="94">
        <f t="shared" si="26"/>
        <v>4.8413449999999997E-2</v>
      </c>
      <c r="G368" s="45" t="s">
        <v>249</v>
      </c>
      <c r="H368" s="40"/>
      <c r="I368" s="40"/>
      <c r="J368" s="73">
        <f t="shared" si="23"/>
        <v>3.0286846291488177E-2</v>
      </c>
      <c r="K368" s="74">
        <f t="shared" si="24"/>
        <v>1.812660370851182E-2</v>
      </c>
      <c r="AB368" s="63"/>
      <c r="AH368" s="47"/>
    </row>
    <row r="369" spans="1:34">
      <c r="A369" s="75">
        <v>944</v>
      </c>
      <c r="B369" s="75" t="s">
        <v>438</v>
      </c>
      <c r="C369" s="75">
        <v>944</v>
      </c>
      <c r="D369" s="105">
        <v>3.0286846291488177E-2</v>
      </c>
      <c r="E369" s="94">
        <f t="shared" si="25"/>
        <v>4.8413454000745489E-2</v>
      </c>
      <c r="F369" s="94">
        <f t="shared" si="26"/>
        <v>4.8413449999999997E-2</v>
      </c>
      <c r="G369" s="45" t="s">
        <v>249</v>
      </c>
      <c r="H369" s="40"/>
      <c r="I369" s="40"/>
      <c r="J369" s="73">
        <f t="shared" si="23"/>
        <v>3.0286846291488177E-2</v>
      </c>
      <c r="K369" s="74">
        <f t="shared" si="24"/>
        <v>1.812660370851182E-2</v>
      </c>
      <c r="AB369" s="63"/>
      <c r="AH369" s="47"/>
    </row>
    <row r="370" spans="1:34">
      <c r="A370" s="75">
        <v>951</v>
      </c>
      <c r="B370" s="75" t="s">
        <v>439</v>
      </c>
      <c r="C370" s="75">
        <v>951</v>
      </c>
      <c r="D370" s="105">
        <v>3.0286846291488177E-2</v>
      </c>
      <c r="E370" s="94">
        <f t="shared" si="25"/>
        <v>4.8413454000745489E-2</v>
      </c>
      <c r="F370" s="94">
        <f t="shared" si="26"/>
        <v>4.8413449999999997E-2</v>
      </c>
      <c r="G370" s="45" t="s">
        <v>249</v>
      </c>
      <c r="H370" s="40"/>
      <c r="I370" s="40"/>
      <c r="J370" s="73">
        <f t="shared" si="23"/>
        <v>3.0286846291488177E-2</v>
      </c>
      <c r="K370" s="74">
        <f t="shared" si="24"/>
        <v>1.812660370851182E-2</v>
      </c>
      <c r="AB370" s="63"/>
      <c r="AH370" s="47"/>
    </row>
    <row r="371" spans="1:34">
      <c r="A371" s="75">
        <v>952</v>
      </c>
      <c r="B371" s="75" t="s">
        <v>440</v>
      </c>
      <c r="C371" s="75">
        <v>952</v>
      </c>
      <c r="D371" s="105">
        <v>3.0286846291488177E-2</v>
      </c>
      <c r="E371" s="94">
        <f t="shared" si="25"/>
        <v>4.8413454000745489E-2</v>
      </c>
      <c r="F371" s="94">
        <f t="shared" si="26"/>
        <v>4.8413449999999997E-2</v>
      </c>
      <c r="G371" s="45" t="s">
        <v>249</v>
      </c>
      <c r="H371" s="40"/>
      <c r="I371" s="40"/>
      <c r="J371" s="73">
        <f t="shared" si="23"/>
        <v>3.0286846291488177E-2</v>
      </c>
      <c r="K371" s="74">
        <f t="shared" si="24"/>
        <v>1.812660370851182E-2</v>
      </c>
      <c r="AB371" s="63"/>
      <c r="AH371" s="47"/>
    </row>
    <row r="372" spans="1:34">
      <c r="A372" s="75">
        <v>1185</v>
      </c>
      <c r="B372" s="75" t="s">
        <v>441</v>
      </c>
      <c r="C372" s="75">
        <v>1185</v>
      </c>
      <c r="D372" s="105">
        <v>7.6331087156588442E-3</v>
      </c>
      <c r="E372" s="94">
        <f t="shared" si="25"/>
        <v>4.8413454000745489E-2</v>
      </c>
      <c r="F372" s="94">
        <f t="shared" si="26"/>
        <v>4.8413449999999997E-2</v>
      </c>
      <c r="G372" s="45" t="s">
        <v>249</v>
      </c>
      <c r="H372" s="40"/>
      <c r="I372" s="40"/>
      <c r="J372" s="73">
        <f t="shared" si="23"/>
        <v>7.6331087156588442E-3</v>
      </c>
      <c r="K372" s="74">
        <f t="shared" si="24"/>
        <v>4.0780341284341153E-2</v>
      </c>
      <c r="AB372" s="63"/>
      <c r="AH372" s="47"/>
    </row>
    <row r="373" spans="1:34">
      <c r="A373" s="75">
        <v>1200</v>
      </c>
      <c r="B373" s="75" t="s">
        <v>442</v>
      </c>
      <c r="C373" s="75">
        <v>1200</v>
      </c>
      <c r="D373" s="105">
        <v>7.6331087156588442E-3</v>
      </c>
      <c r="E373" s="94">
        <f t="shared" si="25"/>
        <v>4.8413454000745489E-2</v>
      </c>
      <c r="F373" s="94">
        <f t="shared" si="26"/>
        <v>4.8413449999999997E-2</v>
      </c>
      <c r="G373" s="45" t="s">
        <v>249</v>
      </c>
      <c r="H373" s="40"/>
      <c r="I373" s="40"/>
      <c r="J373" s="73">
        <f t="shared" si="23"/>
        <v>7.6331087156588442E-3</v>
      </c>
      <c r="K373" s="74">
        <f t="shared" si="24"/>
        <v>4.0780341284341153E-2</v>
      </c>
      <c r="AB373" s="63"/>
      <c r="AH373" s="47"/>
    </row>
    <row r="374" spans="1:34">
      <c r="A374" s="75">
        <v>1201</v>
      </c>
      <c r="B374" s="75" t="s">
        <v>443</v>
      </c>
      <c r="C374" s="75">
        <v>1201</v>
      </c>
      <c r="D374" s="105">
        <v>7.6331087156588442E-3</v>
      </c>
      <c r="E374" s="94">
        <f t="shared" si="25"/>
        <v>4.8413454000745489E-2</v>
      </c>
      <c r="F374" s="94">
        <f t="shared" si="26"/>
        <v>4.8413449999999997E-2</v>
      </c>
      <c r="G374" s="45" t="s">
        <v>249</v>
      </c>
      <c r="H374" s="40"/>
      <c r="I374" s="40"/>
      <c r="J374" s="73">
        <f t="shared" si="23"/>
        <v>7.6331087156588442E-3</v>
      </c>
      <c r="K374" s="74">
        <f t="shared" si="24"/>
        <v>4.0780341284341153E-2</v>
      </c>
      <c r="AB374" s="63"/>
      <c r="AH374" s="47"/>
    </row>
    <row r="375" spans="1:34">
      <c r="A375" s="75">
        <v>1327</v>
      </c>
      <c r="B375" s="75" t="s">
        <v>444</v>
      </c>
      <c r="C375" s="75">
        <v>1327</v>
      </c>
      <c r="D375" s="105">
        <v>6.4655973513565333E-3</v>
      </c>
      <c r="E375" s="94">
        <f t="shared" si="25"/>
        <v>4.8413454000745489E-2</v>
      </c>
      <c r="F375" s="94">
        <f t="shared" si="26"/>
        <v>4.8413449999999997E-2</v>
      </c>
      <c r="G375" s="45" t="s">
        <v>249</v>
      </c>
      <c r="H375" s="40"/>
      <c r="I375" s="40"/>
      <c r="J375" s="73">
        <f t="shared" si="23"/>
        <v>6.4655973513565333E-3</v>
      </c>
      <c r="K375" s="74">
        <f t="shared" si="24"/>
        <v>4.1947852648643466E-2</v>
      </c>
      <c r="AB375" s="63"/>
      <c r="AH375" s="47"/>
    </row>
    <row r="376" spans="1:34">
      <c r="A376" s="75">
        <v>1328</v>
      </c>
      <c r="B376" s="75" t="s">
        <v>445</v>
      </c>
      <c r="C376" s="75">
        <v>1328</v>
      </c>
      <c r="D376" s="105">
        <v>9.5348759212717706E-3</v>
      </c>
      <c r="E376" s="94">
        <f t="shared" si="25"/>
        <v>4.8413454000745489E-2</v>
      </c>
      <c r="F376" s="94">
        <f t="shared" si="26"/>
        <v>4.8413449999999997E-2</v>
      </c>
      <c r="G376" s="45" t="s">
        <v>249</v>
      </c>
      <c r="H376" s="40"/>
      <c r="I376" s="40"/>
      <c r="J376" s="73">
        <f t="shared" si="23"/>
        <v>9.5348759212717706E-3</v>
      </c>
      <c r="K376" s="74">
        <f t="shared" si="24"/>
        <v>3.8878574078728224E-2</v>
      </c>
      <c r="AB376" s="63"/>
      <c r="AH376" s="47"/>
    </row>
    <row r="377" spans="1:34">
      <c r="A377" s="75">
        <v>1339</v>
      </c>
      <c r="B377" s="75" t="s">
        <v>446</v>
      </c>
      <c r="C377" s="75">
        <v>1339</v>
      </c>
      <c r="D377" s="105">
        <v>2.6267977064829598E-2</v>
      </c>
      <c r="E377" s="94">
        <f t="shared" si="25"/>
        <v>4.8413454000745489E-2</v>
      </c>
      <c r="F377" s="94">
        <f t="shared" si="26"/>
        <v>4.8413449999999997E-2</v>
      </c>
      <c r="G377" s="45" t="s">
        <v>249</v>
      </c>
      <c r="H377" s="40"/>
      <c r="I377" s="40"/>
      <c r="J377" s="73">
        <f t="shared" si="23"/>
        <v>2.6267977064829598E-2</v>
      </c>
      <c r="K377" s="74">
        <f t="shared" si="24"/>
        <v>2.2145472935170399E-2</v>
      </c>
      <c r="AB377" s="63"/>
      <c r="AH377" s="47"/>
    </row>
    <row r="378" spans="1:34">
      <c r="A378" s="75">
        <v>856</v>
      </c>
      <c r="B378" s="75" t="s">
        <v>447</v>
      </c>
      <c r="C378" s="75">
        <v>856</v>
      </c>
      <c r="D378" s="105">
        <v>7.6331087156588442E-3</v>
      </c>
      <c r="E378" s="94">
        <f t="shared" si="25"/>
        <v>4.8413454000745489E-2</v>
      </c>
      <c r="F378" s="94">
        <f t="shared" si="26"/>
        <v>4.8413449999999997E-2</v>
      </c>
      <c r="G378" s="45" t="s">
        <v>249</v>
      </c>
      <c r="H378" s="40"/>
      <c r="I378" s="40"/>
      <c r="J378" s="73">
        <f t="shared" si="23"/>
        <v>7.6331087156588442E-3</v>
      </c>
      <c r="K378" s="74">
        <f t="shared" si="24"/>
        <v>4.0780341284341153E-2</v>
      </c>
      <c r="AB378" s="63"/>
      <c r="AH378" s="47"/>
    </row>
    <row r="379" spans="1:34">
      <c r="A379" s="75">
        <v>709</v>
      </c>
      <c r="B379" s="75" t="s">
        <v>448</v>
      </c>
      <c r="C379" s="75">
        <v>709</v>
      </c>
      <c r="D379" s="105">
        <v>8.9214631788882681E-3</v>
      </c>
      <c r="E379" s="94">
        <f t="shared" si="25"/>
        <v>4.8413454000745489E-2</v>
      </c>
      <c r="F379" s="94">
        <f t="shared" si="26"/>
        <v>4.8413449999999997E-2</v>
      </c>
      <c r="G379" s="45" t="s">
        <v>249</v>
      </c>
      <c r="H379" s="40"/>
      <c r="I379" s="40"/>
      <c r="J379" s="73">
        <f t="shared" si="23"/>
        <v>8.9214631788882681E-3</v>
      </c>
      <c r="K379" s="74">
        <f t="shared" si="24"/>
        <v>3.9491986821111727E-2</v>
      </c>
      <c r="AB379" s="63"/>
      <c r="AH379" s="47"/>
    </row>
    <row r="380" spans="1:34">
      <c r="A380" s="75">
        <v>685</v>
      </c>
      <c r="B380" s="75" t="s">
        <v>449</v>
      </c>
      <c r="C380" s="75">
        <v>685</v>
      </c>
      <c r="D380" s="105">
        <v>8.6658770705011021E-3</v>
      </c>
      <c r="E380" s="94">
        <f t="shared" si="25"/>
        <v>4.8413454000745489E-2</v>
      </c>
      <c r="F380" s="94">
        <f t="shared" si="26"/>
        <v>4.8413449999999997E-2</v>
      </c>
      <c r="G380" s="45" t="s">
        <v>249</v>
      </c>
      <c r="H380" s="40"/>
      <c r="I380" s="40"/>
      <c r="J380" s="73">
        <f t="shared" si="23"/>
        <v>8.6658770705011021E-3</v>
      </c>
      <c r="K380" s="74">
        <f t="shared" si="24"/>
        <v>3.9747572929498896E-2</v>
      </c>
      <c r="AB380" s="63"/>
      <c r="AH380" s="47"/>
    </row>
    <row r="381" spans="1:34">
      <c r="A381" s="75">
        <v>1345</v>
      </c>
      <c r="B381" s="75" t="s">
        <v>450</v>
      </c>
      <c r="C381" s="75">
        <v>1345</v>
      </c>
      <c r="D381" s="105">
        <v>5.7075419835065019E-2</v>
      </c>
      <c r="E381" s="94">
        <f t="shared" si="25"/>
        <v>5.8858304823065484E-2</v>
      </c>
      <c r="F381" s="94">
        <f t="shared" si="26"/>
        <v>5.8858300000000002E-2</v>
      </c>
      <c r="G381" s="45"/>
      <c r="H381" s="40"/>
      <c r="I381" s="40"/>
      <c r="J381" s="73">
        <f t="shared" si="23"/>
        <v>5.7075419835065019E-2</v>
      </c>
      <c r="K381" s="74">
        <f t="shared" si="24"/>
        <v>1.7828801649349829E-3</v>
      </c>
      <c r="AB381" s="63"/>
      <c r="AH381" s="47"/>
    </row>
    <row r="382" spans="1:34">
      <c r="A382" s="75">
        <v>1346</v>
      </c>
      <c r="B382" s="75" t="s">
        <v>451</v>
      </c>
      <c r="C382" s="75">
        <v>1346</v>
      </c>
      <c r="D382" s="105">
        <v>8.0878935068626878E-3</v>
      </c>
      <c r="E382" s="94">
        <f t="shared" si="25"/>
        <v>4.8413454000745489E-2</v>
      </c>
      <c r="F382" s="94">
        <f t="shared" si="26"/>
        <v>4.8413449999999997E-2</v>
      </c>
      <c r="G382" s="45" t="s">
        <v>249</v>
      </c>
      <c r="H382" s="40"/>
      <c r="I382" s="40"/>
      <c r="J382" s="73">
        <f t="shared" si="23"/>
        <v>8.0878935068626878E-3</v>
      </c>
      <c r="K382" s="74">
        <f t="shared" si="24"/>
        <v>4.0325556493137307E-2</v>
      </c>
      <c r="AB382" s="63"/>
      <c r="AH382" s="47"/>
    </row>
    <row r="383" spans="1:34">
      <c r="A383" s="75">
        <v>1347</v>
      </c>
      <c r="B383" s="75" t="s">
        <v>452</v>
      </c>
      <c r="C383" s="75">
        <v>1347</v>
      </c>
      <c r="D383" s="105">
        <v>2.7401078265819664E-2</v>
      </c>
      <c r="E383" s="94">
        <f t="shared" si="25"/>
        <v>4.8413454000745489E-2</v>
      </c>
      <c r="F383" s="94">
        <f t="shared" si="26"/>
        <v>4.8413449999999997E-2</v>
      </c>
      <c r="G383" s="45" t="s">
        <v>249</v>
      </c>
      <c r="H383" s="40"/>
      <c r="I383" s="40"/>
      <c r="J383" s="73">
        <f t="shared" si="23"/>
        <v>2.7401078265819664E-2</v>
      </c>
      <c r="K383" s="74">
        <f t="shared" si="24"/>
        <v>2.1012371734180333E-2</v>
      </c>
      <c r="AB383" s="63"/>
      <c r="AH383" s="47"/>
    </row>
    <row r="384" spans="1:34">
      <c r="A384" s="75">
        <v>1349</v>
      </c>
      <c r="B384" s="75" t="s">
        <v>453</v>
      </c>
      <c r="C384" s="75">
        <v>1349</v>
      </c>
      <c r="D384" s="105">
        <v>1.3331942035483189E-2</v>
      </c>
      <c r="E384" s="94">
        <f t="shared" si="25"/>
        <v>4.8413454000745489E-2</v>
      </c>
      <c r="F384" s="94">
        <f t="shared" si="26"/>
        <v>4.8413449999999997E-2</v>
      </c>
      <c r="G384" s="45" t="s">
        <v>249</v>
      </c>
      <c r="H384" s="40"/>
      <c r="I384" s="40"/>
      <c r="J384" s="73">
        <f t="shared" ref="J384:J447" si="27">+D384</f>
        <v>1.3331942035483189E-2</v>
      </c>
      <c r="K384" s="74">
        <f t="shared" ref="K384:K447" si="28">F384-J384</f>
        <v>3.5081507964516812E-2</v>
      </c>
      <c r="AB384" s="63"/>
      <c r="AH384" s="47"/>
    </row>
    <row r="385" spans="1:34">
      <c r="A385" s="75">
        <v>1350</v>
      </c>
      <c r="B385" s="75" t="s">
        <v>454</v>
      </c>
      <c r="C385" s="75">
        <v>1350</v>
      </c>
      <c r="D385" s="105">
        <v>9.3281943454493026E-3</v>
      </c>
      <c r="E385" s="94">
        <f t="shared" si="25"/>
        <v>4.8413454000745489E-2</v>
      </c>
      <c r="F385" s="94">
        <f t="shared" si="26"/>
        <v>4.8413449999999997E-2</v>
      </c>
      <c r="G385" s="45" t="s">
        <v>249</v>
      </c>
      <c r="H385" s="40"/>
      <c r="I385" s="40"/>
      <c r="J385" s="73">
        <f t="shared" si="27"/>
        <v>9.3281943454493026E-3</v>
      </c>
      <c r="K385" s="74">
        <f t="shared" si="28"/>
        <v>3.9085255654550691E-2</v>
      </c>
      <c r="AB385" s="63"/>
      <c r="AH385" s="47"/>
    </row>
    <row r="386" spans="1:34">
      <c r="A386" s="75">
        <v>1351</v>
      </c>
      <c r="B386" s="75" t="s">
        <v>455</v>
      </c>
      <c r="C386" s="75">
        <v>1351</v>
      </c>
      <c r="D386" s="105">
        <v>1.5741337969170627E-2</v>
      </c>
      <c r="E386" s="94">
        <f t="shared" si="25"/>
        <v>4.8413454000745489E-2</v>
      </c>
      <c r="F386" s="94">
        <f t="shared" si="26"/>
        <v>4.8413449999999997E-2</v>
      </c>
      <c r="G386" s="45" t="s">
        <v>249</v>
      </c>
      <c r="H386" s="40"/>
      <c r="I386" s="40"/>
      <c r="J386" s="73">
        <f t="shared" si="27"/>
        <v>1.5741337969170627E-2</v>
      </c>
      <c r="K386" s="74">
        <f t="shared" si="28"/>
        <v>3.267211203082937E-2</v>
      </c>
      <c r="AB386" s="63"/>
      <c r="AH386" s="47"/>
    </row>
    <row r="387" spans="1:34">
      <c r="A387" s="75">
        <v>1352</v>
      </c>
      <c r="B387" s="75" t="s">
        <v>456</v>
      </c>
      <c r="C387" s="75">
        <v>1352</v>
      </c>
      <c r="D387" s="105">
        <v>6.0316145533840298E-3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4.8413454000745489E-2</v>
      </c>
      <c r="F387" s="94">
        <f t="shared" ref="F387:F450" si="30">ROUND(E387,8)</f>
        <v>4.8413449999999997E-2</v>
      </c>
      <c r="G387" s="45" t="s">
        <v>249</v>
      </c>
      <c r="H387" s="40"/>
      <c r="I387" s="40"/>
      <c r="J387" s="73">
        <f t="shared" si="27"/>
        <v>6.0316145533840298E-3</v>
      </c>
      <c r="K387" s="74">
        <f t="shared" si="28"/>
        <v>4.2381835446615966E-2</v>
      </c>
      <c r="AB387" s="63"/>
      <c r="AH387" s="47"/>
    </row>
    <row r="388" spans="1:34">
      <c r="A388" s="75">
        <v>1353</v>
      </c>
      <c r="B388" s="75" t="s">
        <v>457</v>
      </c>
      <c r="C388" s="75">
        <v>1353</v>
      </c>
      <c r="D388" s="105">
        <v>5.7075419835065019E-2</v>
      </c>
      <c r="E388" s="94">
        <f t="shared" si="29"/>
        <v>5.8858304823065484E-2</v>
      </c>
      <c r="F388" s="94">
        <f t="shared" si="30"/>
        <v>5.8858300000000002E-2</v>
      </c>
      <c r="G388" s="45"/>
      <c r="H388" s="40"/>
      <c r="I388" s="40"/>
      <c r="J388" s="73">
        <f t="shared" si="27"/>
        <v>5.7075419835065019E-2</v>
      </c>
      <c r="K388" s="74">
        <f t="shared" si="28"/>
        <v>1.7828801649349829E-3</v>
      </c>
      <c r="AB388" s="63"/>
      <c r="AH388" s="47"/>
    </row>
    <row r="389" spans="1:34">
      <c r="A389" s="75">
        <v>1354</v>
      </c>
      <c r="B389" s="75" t="s">
        <v>458</v>
      </c>
      <c r="C389" s="75">
        <v>1354</v>
      </c>
      <c r="D389" s="105">
        <v>1.3186645790827759E-2</v>
      </c>
      <c r="E389" s="94">
        <f t="shared" si="29"/>
        <v>4.8413454000745489E-2</v>
      </c>
      <c r="F389" s="94">
        <f t="shared" si="30"/>
        <v>4.8413449999999997E-2</v>
      </c>
      <c r="G389" s="45" t="s">
        <v>249</v>
      </c>
      <c r="H389" s="40"/>
      <c r="I389" s="40"/>
      <c r="J389" s="73">
        <f t="shared" si="27"/>
        <v>1.3186645790827759E-2</v>
      </c>
      <c r="K389" s="74">
        <f t="shared" si="28"/>
        <v>3.5226804209172236E-2</v>
      </c>
      <c r="AB389" s="63"/>
      <c r="AH389" s="47"/>
    </row>
    <row r="390" spans="1:34">
      <c r="A390" s="75">
        <v>1355</v>
      </c>
      <c r="B390" s="75" t="s">
        <v>459</v>
      </c>
      <c r="C390" s="75">
        <v>1355</v>
      </c>
      <c r="D390" s="105">
        <v>3.9304502735219654E-2</v>
      </c>
      <c r="E390" s="94">
        <f t="shared" si="29"/>
        <v>6.8570272723113126E-2</v>
      </c>
      <c r="F390" s="94">
        <f t="shared" si="30"/>
        <v>6.8570270000000003E-2</v>
      </c>
      <c r="G390" s="45" t="s">
        <v>249</v>
      </c>
      <c r="H390" s="40"/>
      <c r="I390" s="40"/>
      <c r="J390" s="73">
        <f t="shared" si="27"/>
        <v>3.9304502735219654E-2</v>
      </c>
      <c r="K390" s="74">
        <f t="shared" si="28"/>
        <v>2.9265767264780349E-2</v>
      </c>
      <c r="AB390" s="63"/>
      <c r="AH390" s="47"/>
    </row>
    <row r="391" spans="1:34">
      <c r="A391" s="75">
        <v>1356</v>
      </c>
      <c r="B391" s="75" t="s">
        <v>460</v>
      </c>
      <c r="C391" s="75">
        <v>1356</v>
      </c>
      <c r="D391" s="105">
        <v>2.3792153591398916E-2</v>
      </c>
      <c r="E391" s="94">
        <f t="shared" si="29"/>
        <v>4.8413454000745489E-2</v>
      </c>
      <c r="F391" s="94">
        <f t="shared" si="30"/>
        <v>4.8413449999999997E-2</v>
      </c>
      <c r="G391" s="45" t="s">
        <v>249</v>
      </c>
      <c r="H391" s="40"/>
      <c r="I391" s="40"/>
      <c r="J391" s="73">
        <f t="shared" si="27"/>
        <v>2.3792153591398916E-2</v>
      </c>
      <c r="K391" s="74">
        <f t="shared" si="28"/>
        <v>2.4621296408601081E-2</v>
      </c>
      <c r="AB391" s="63"/>
      <c r="AH391" s="47"/>
    </row>
    <row r="392" spans="1:34">
      <c r="A392" s="75">
        <v>1357</v>
      </c>
      <c r="B392" s="75" t="s">
        <v>461</v>
      </c>
      <c r="C392" s="75">
        <v>1357</v>
      </c>
      <c r="D392" s="105">
        <v>3.8391456869108713E-2</v>
      </c>
      <c r="E392" s="94">
        <f t="shared" si="29"/>
        <v>4.8413454000745489E-2</v>
      </c>
      <c r="F392" s="94">
        <f t="shared" si="30"/>
        <v>4.8413449999999997E-2</v>
      </c>
      <c r="G392" s="45"/>
      <c r="H392" s="40"/>
      <c r="I392" s="40"/>
      <c r="J392" s="73">
        <f t="shared" si="27"/>
        <v>3.8391456869108713E-2</v>
      </c>
      <c r="K392" s="74">
        <f t="shared" si="28"/>
        <v>1.0021993130891284E-2</v>
      </c>
      <c r="AB392" s="63"/>
      <c r="AH392" s="47"/>
    </row>
    <row r="393" spans="1:34">
      <c r="A393" s="75">
        <v>1358</v>
      </c>
      <c r="B393" s="75" t="s">
        <v>462</v>
      </c>
      <c r="C393" s="75">
        <v>1358</v>
      </c>
      <c r="D393" s="105">
        <v>2.3045867559588387E-2</v>
      </c>
      <c r="E393" s="94">
        <f t="shared" si="29"/>
        <v>4.8413454000745489E-2</v>
      </c>
      <c r="F393" s="94">
        <f t="shared" si="30"/>
        <v>4.8413449999999997E-2</v>
      </c>
      <c r="G393" s="45" t="s">
        <v>249</v>
      </c>
      <c r="H393" s="40"/>
      <c r="I393" s="40"/>
      <c r="J393" s="73">
        <f t="shared" si="27"/>
        <v>2.3045867559588387E-2</v>
      </c>
      <c r="K393" s="74">
        <f t="shared" si="28"/>
        <v>2.536758244041161E-2</v>
      </c>
      <c r="AB393" s="63"/>
      <c r="AH393" s="47"/>
    </row>
    <row r="394" spans="1:34">
      <c r="A394" s="75">
        <v>1359</v>
      </c>
      <c r="B394" s="75" t="s">
        <v>463</v>
      </c>
      <c r="C394" s="75">
        <v>1359</v>
      </c>
      <c r="D394" s="105">
        <v>5.4554956531379971E-3</v>
      </c>
      <c r="E394" s="94">
        <f t="shared" si="29"/>
        <v>4.8413454000745489E-2</v>
      </c>
      <c r="F394" s="94">
        <f t="shared" si="30"/>
        <v>4.8413449999999997E-2</v>
      </c>
      <c r="G394" s="45" t="s">
        <v>249</v>
      </c>
      <c r="H394" s="40"/>
      <c r="I394" s="40"/>
      <c r="J394" s="73">
        <f t="shared" si="27"/>
        <v>5.4554956531379971E-3</v>
      </c>
      <c r="K394" s="74">
        <f t="shared" si="28"/>
        <v>4.2957954346861997E-2</v>
      </c>
      <c r="AB394" s="63"/>
      <c r="AH394" s="47"/>
    </row>
    <row r="395" spans="1:34">
      <c r="A395" s="75">
        <v>1360</v>
      </c>
      <c r="B395" s="75" t="s">
        <v>464</v>
      </c>
      <c r="C395" s="75">
        <v>1360</v>
      </c>
      <c r="D395" s="105">
        <v>9.0227407120297646E-3</v>
      </c>
      <c r="E395" s="94">
        <f t="shared" si="29"/>
        <v>4.8413454000745489E-2</v>
      </c>
      <c r="F395" s="94">
        <f t="shared" si="30"/>
        <v>4.8413449999999997E-2</v>
      </c>
      <c r="G395" s="45" t="s">
        <v>249</v>
      </c>
      <c r="H395" s="40"/>
      <c r="I395" s="40"/>
      <c r="J395" s="73">
        <f t="shared" si="27"/>
        <v>9.0227407120297646E-3</v>
      </c>
      <c r="K395" s="74">
        <f t="shared" si="28"/>
        <v>3.9390709287970234E-2</v>
      </c>
      <c r="AB395" s="63"/>
      <c r="AH395" s="47"/>
    </row>
    <row r="396" spans="1:34">
      <c r="A396" s="75">
        <v>1361</v>
      </c>
      <c r="B396" s="75" t="s">
        <v>465</v>
      </c>
      <c r="C396" s="75">
        <v>1361</v>
      </c>
      <c r="D396" s="105">
        <v>6.2011725454753147E-3</v>
      </c>
      <c r="E396" s="94">
        <f t="shared" si="29"/>
        <v>4.8413454000745489E-2</v>
      </c>
      <c r="F396" s="94">
        <f t="shared" si="30"/>
        <v>4.8413449999999997E-2</v>
      </c>
      <c r="G396" s="45" t="s">
        <v>249</v>
      </c>
      <c r="H396" s="40"/>
      <c r="I396" s="40"/>
      <c r="J396" s="73">
        <f t="shared" si="27"/>
        <v>6.2011725454753147E-3</v>
      </c>
      <c r="K396" s="74">
        <f t="shared" si="28"/>
        <v>4.2212277454524681E-2</v>
      </c>
      <c r="AB396" s="63"/>
      <c r="AH396" s="47"/>
    </row>
    <row r="397" spans="1:34">
      <c r="A397" s="75">
        <v>1362</v>
      </c>
      <c r="B397" s="75" t="s">
        <v>466</v>
      </c>
      <c r="C397" s="75">
        <v>1362</v>
      </c>
      <c r="D397" s="105">
        <v>1.4075211299159687E-2</v>
      </c>
      <c r="E397" s="94">
        <f t="shared" si="29"/>
        <v>4.8413454000745489E-2</v>
      </c>
      <c r="F397" s="94">
        <f t="shared" si="30"/>
        <v>4.8413449999999997E-2</v>
      </c>
      <c r="G397" s="45" t="s">
        <v>249</v>
      </c>
      <c r="H397" s="40"/>
      <c r="I397" s="40"/>
      <c r="J397" s="73">
        <f t="shared" si="27"/>
        <v>1.4075211299159687E-2</v>
      </c>
      <c r="K397" s="74">
        <f t="shared" si="28"/>
        <v>3.4338238700840309E-2</v>
      </c>
      <c r="AB397" s="63"/>
      <c r="AH397" s="47"/>
    </row>
    <row r="398" spans="1:34">
      <c r="A398" s="75">
        <v>1366</v>
      </c>
      <c r="B398" s="75" t="s">
        <v>467</v>
      </c>
      <c r="C398" s="75">
        <v>1366</v>
      </c>
      <c r="D398" s="105">
        <v>1.3035966636941411E-2</v>
      </c>
      <c r="E398" s="94">
        <f t="shared" si="29"/>
        <v>4.8413454000745489E-2</v>
      </c>
      <c r="F398" s="94">
        <f t="shared" si="30"/>
        <v>4.8413449999999997E-2</v>
      </c>
      <c r="G398" s="45" t="s">
        <v>249</v>
      </c>
      <c r="H398" s="40"/>
      <c r="I398" s="40"/>
      <c r="J398" s="73">
        <f t="shared" si="27"/>
        <v>1.3035966636941411E-2</v>
      </c>
      <c r="K398" s="74">
        <f t="shared" si="28"/>
        <v>3.5377483363058584E-2</v>
      </c>
      <c r="AB398" s="63"/>
      <c r="AH398" s="47"/>
    </row>
    <row r="399" spans="1:34">
      <c r="A399" s="75">
        <v>1367</v>
      </c>
      <c r="B399" s="75" t="s">
        <v>468</v>
      </c>
      <c r="C399" s="75">
        <v>1367</v>
      </c>
      <c r="D399" s="105">
        <v>6.8796528370697121E-3</v>
      </c>
      <c r="E399" s="94">
        <f t="shared" si="29"/>
        <v>4.8413454000745489E-2</v>
      </c>
      <c r="F399" s="94">
        <f t="shared" si="30"/>
        <v>4.8413449999999997E-2</v>
      </c>
      <c r="G399" s="45" t="s">
        <v>249</v>
      </c>
      <c r="H399" s="40"/>
      <c r="I399" s="40"/>
      <c r="J399" s="73">
        <f t="shared" si="27"/>
        <v>6.8796528370697121E-3</v>
      </c>
      <c r="K399" s="74">
        <f t="shared" si="28"/>
        <v>4.1533797162930285E-2</v>
      </c>
      <c r="AB399" s="63"/>
      <c r="AH399" s="47"/>
    </row>
    <row r="400" spans="1:34">
      <c r="A400" s="75">
        <v>1368</v>
      </c>
      <c r="B400" s="75" t="s">
        <v>469</v>
      </c>
      <c r="C400" s="75">
        <v>1368</v>
      </c>
      <c r="D400" s="105">
        <v>6.3271256443656462E-3</v>
      </c>
      <c r="E400" s="94">
        <f t="shared" si="29"/>
        <v>4.8413454000745489E-2</v>
      </c>
      <c r="F400" s="94">
        <f t="shared" si="30"/>
        <v>4.8413449999999997E-2</v>
      </c>
      <c r="G400" s="45" t="s">
        <v>249</v>
      </c>
      <c r="H400" s="40"/>
      <c r="I400" s="40"/>
      <c r="J400" s="73">
        <f t="shared" si="27"/>
        <v>6.3271256443656462E-3</v>
      </c>
      <c r="K400" s="74">
        <f t="shared" si="28"/>
        <v>4.208632435563435E-2</v>
      </c>
      <c r="AB400" s="63"/>
      <c r="AH400" s="47"/>
    </row>
    <row r="401" spans="1:34">
      <c r="A401" s="75">
        <v>1370</v>
      </c>
      <c r="B401" s="75" t="s">
        <v>470</v>
      </c>
      <c r="C401" s="75">
        <v>1370</v>
      </c>
      <c r="D401" s="105">
        <v>6.5512129671044831E-3</v>
      </c>
      <c r="E401" s="94">
        <f t="shared" si="29"/>
        <v>4.8413454000745489E-2</v>
      </c>
      <c r="F401" s="94">
        <f t="shared" si="30"/>
        <v>4.8413449999999997E-2</v>
      </c>
      <c r="G401" s="45" t="s">
        <v>249</v>
      </c>
      <c r="H401" s="40"/>
      <c r="I401" s="40"/>
      <c r="J401" s="73">
        <f t="shared" si="27"/>
        <v>6.5512129671044831E-3</v>
      </c>
      <c r="K401" s="74">
        <f t="shared" si="28"/>
        <v>4.1862237032895516E-2</v>
      </c>
      <c r="AB401" s="63"/>
      <c r="AH401" s="47"/>
    </row>
    <row r="402" spans="1:34">
      <c r="A402" s="75">
        <v>1371</v>
      </c>
      <c r="B402" s="75" t="s">
        <v>471</v>
      </c>
      <c r="C402" s="75">
        <v>1371</v>
      </c>
      <c r="D402" s="105">
        <v>2.9746380459250869E-2</v>
      </c>
      <c r="E402" s="94">
        <f t="shared" si="29"/>
        <v>4.8413454000745489E-2</v>
      </c>
      <c r="F402" s="94">
        <f t="shared" si="30"/>
        <v>4.8413449999999997E-2</v>
      </c>
      <c r="G402" s="45" t="s">
        <v>249</v>
      </c>
      <c r="H402" s="40"/>
      <c r="I402" s="40"/>
      <c r="J402" s="73">
        <f t="shared" si="27"/>
        <v>2.9746380459250869E-2</v>
      </c>
      <c r="K402" s="74">
        <f t="shared" si="28"/>
        <v>1.8667069540749127E-2</v>
      </c>
      <c r="AB402" s="63"/>
      <c r="AH402" s="47"/>
    </row>
    <row r="403" spans="1:34">
      <c r="A403" s="75">
        <v>1373</v>
      </c>
      <c r="B403" s="75" t="s">
        <v>472</v>
      </c>
      <c r="C403" s="75">
        <v>1373</v>
      </c>
      <c r="D403" s="105">
        <v>1.8830439216947773E-2</v>
      </c>
      <c r="E403" s="94">
        <f t="shared" si="29"/>
        <v>4.8413454000745489E-2</v>
      </c>
      <c r="F403" s="94">
        <f t="shared" si="30"/>
        <v>4.8413449999999997E-2</v>
      </c>
      <c r="G403" s="45" t="s">
        <v>249</v>
      </c>
      <c r="H403" s="40"/>
      <c r="I403" s="40"/>
      <c r="J403" s="73">
        <f t="shared" si="27"/>
        <v>1.8830439216947773E-2</v>
      </c>
      <c r="K403" s="74">
        <f t="shared" si="28"/>
        <v>2.9583010783052224E-2</v>
      </c>
      <c r="AB403" s="63"/>
      <c r="AH403" s="47"/>
    </row>
    <row r="404" spans="1:34">
      <c r="A404" s="75">
        <v>1374</v>
      </c>
      <c r="B404" s="75" t="s">
        <v>473</v>
      </c>
      <c r="C404" s="75">
        <v>1374</v>
      </c>
      <c r="D404" s="105">
        <v>1.1733834393809553E-2</v>
      </c>
      <c r="E404" s="94">
        <f t="shared" si="29"/>
        <v>4.8413454000745489E-2</v>
      </c>
      <c r="F404" s="94">
        <f t="shared" si="30"/>
        <v>4.8413449999999997E-2</v>
      </c>
      <c r="G404" s="45" t="s">
        <v>249</v>
      </c>
      <c r="H404" s="40"/>
      <c r="I404" s="40"/>
      <c r="J404" s="73">
        <f t="shared" si="27"/>
        <v>1.1733834393809553E-2</v>
      </c>
      <c r="K404" s="74">
        <f t="shared" si="28"/>
        <v>3.6679615606190444E-2</v>
      </c>
      <c r="AB404" s="63"/>
      <c r="AH404" s="47"/>
    </row>
    <row r="405" spans="1:34">
      <c r="A405" s="75">
        <v>1375</v>
      </c>
      <c r="B405" s="75" t="s">
        <v>474</v>
      </c>
      <c r="C405" s="75">
        <v>1375</v>
      </c>
      <c r="D405" s="105">
        <v>2.9191923504833635E-2</v>
      </c>
      <c r="E405" s="94">
        <f t="shared" si="29"/>
        <v>4.8413454000745489E-2</v>
      </c>
      <c r="F405" s="94">
        <f t="shared" si="30"/>
        <v>4.8413449999999997E-2</v>
      </c>
      <c r="G405" s="45" t="s">
        <v>249</v>
      </c>
      <c r="H405" s="40"/>
      <c r="I405" s="40"/>
      <c r="J405" s="73">
        <f t="shared" si="27"/>
        <v>2.9191923504833635E-2</v>
      </c>
      <c r="K405" s="74">
        <f t="shared" si="28"/>
        <v>1.9221526495166362E-2</v>
      </c>
      <c r="AB405" s="63"/>
      <c r="AH405" s="47"/>
    </row>
    <row r="406" spans="1:34">
      <c r="A406" s="75">
        <v>66</v>
      </c>
      <c r="B406" s="75" t="s">
        <v>475</v>
      </c>
      <c r="C406" s="75">
        <v>66</v>
      </c>
      <c r="D406" s="105">
        <v>6.9244581976807759E-2</v>
      </c>
      <c r="E406" s="94">
        <f t="shared" si="29"/>
        <v>7.2629639546542682E-2</v>
      </c>
      <c r="F406" s="94">
        <f t="shared" si="30"/>
        <v>7.2629639999999995E-2</v>
      </c>
      <c r="G406" s="45"/>
      <c r="H406" s="40"/>
      <c r="I406" s="40"/>
      <c r="J406" s="73">
        <f t="shared" si="27"/>
        <v>6.9244581976807759E-2</v>
      </c>
      <c r="K406" s="74">
        <f t="shared" si="28"/>
        <v>3.3850580231922361E-3</v>
      </c>
      <c r="AB406" s="63"/>
      <c r="AH406" s="47"/>
    </row>
    <row r="407" spans="1:34">
      <c r="A407" s="75">
        <v>290</v>
      </c>
      <c r="B407" s="75" t="s">
        <v>476</v>
      </c>
      <c r="C407" s="75">
        <v>290</v>
      </c>
      <c r="D407" s="105">
        <v>3.8708313067149835E-2</v>
      </c>
      <c r="E407" s="94">
        <f t="shared" si="29"/>
        <v>4.8413454000745489E-2</v>
      </c>
      <c r="F407" s="94">
        <f t="shared" si="30"/>
        <v>4.8413449999999997E-2</v>
      </c>
      <c r="G407" s="45"/>
      <c r="H407" s="40"/>
      <c r="I407" s="40"/>
      <c r="J407" s="73">
        <f t="shared" si="27"/>
        <v>3.8708313067149835E-2</v>
      </c>
      <c r="K407" s="74">
        <f t="shared" si="28"/>
        <v>9.7051369328501613E-3</v>
      </c>
      <c r="AB407" s="63"/>
      <c r="AH407" s="47"/>
    </row>
    <row r="408" spans="1:34">
      <c r="A408" s="75">
        <v>471</v>
      </c>
      <c r="B408" s="75" t="s">
        <v>477</v>
      </c>
      <c r="C408" s="75">
        <v>471</v>
      </c>
      <c r="D408" s="105">
        <v>1.1013368830192211E-2</v>
      </c>
      <c r="E408" s="94">
        <f t="shared" si="29"/>
        <v>4.8413454000745489E-2</v>
      </c>
      <c r="F408" s="94">
        <f t="shared" si="30"/>
        <v>4.8413449999999997E-2</v>
      </c>
      <c r="G408" s="45" t="s">
        <v>249</v>
      </c>
      <c r="H408" s="40"/>
      <c r="I408" s="40"/>
      <c r="J408" s="73">
        <f t="shared" si="27"/>
        <v>1.1013368830192211E-2</v>
      </c>
      <c r="K408" s="74">
        <f t="shared" si="28"/>
        <v>3.7400081169807788E-2</v>
      </c>
      <c r="AB408" s="63"/>
      <c r="AH408" s="47"/>
    </row>
    <row r="409" spans="1:34">
      <c r="A409" s="75">
        <v>523</v>
      </c>
      <c r="B409" s="75" t="s">
        <v>78</v>
      </c>
      <c r="C409" s="75">
        <v>523</v>
      </c>
      <c r="D409" s="106">
        <v>0.10941024178463024</v>
      </c>
      <c r="E409" s="94">
        <f t="shared" si="29"/>
        <v>0.11088789756018422</v>
      </c>
      <c r="F409" s="94">
        <f t="shared" si="30"/>
        <v>0.1108879</v>
      </c>
      <c r="G409" s="45"/>
      <c r="H409" s="40"/>
      <c r="I409" s="40"/>
      <c r="J409" s="73">
        <f t="shared" si="27"/>
        <v>0.10941024178463024</v>
      </c>
      <c r="K409" s="74">
        <f t="shared" si="28"/>
        <v>1.4776582153697565E-3</v>
      </c>
      <c r="AB409" s="63"/>
      <c r="AH409" s="47"/>
    </row>
    <row r="410" spans="1:34">
      <c r="A410" s="75">
        <v>1208</v>
      </c>
      <c r="B410" s="75" t="s">
        <v>372</v>
      </c>
      <c r="C410" s="75">
        <v>1208</v>
      </c>
      <c r="D410" s="106">
        <v>4.9911712166375135E-3</v>
      </c>
      <c r="E410" s="94">
        <f t="shared" si="29"/>
        <v>4.8413454000745489E-2</v>
      </c>
      <c r="F410" s="94">
        <f t="shared" si="30"/>
        <v>4.8413449999999997E-2</v>
      </c>
      <c r="G410" s="45" t="s">
        <v>249</v>
      </c>
      <c r="H410" s="40"/>
      <c r="I410" s="40"/>
      <c r="J410" s="73">
        <f t="shared" si="27"/>
        <v>4.9911712166375135E-3</v>
      </c>
      <c r="K410" s="74">
        <f t="shared" si="28"/>
        <v>4.3422278783362481E-2</v>
      </c>
      <c r="AB410" s="63"/>
      <c r="AH410" s="47"/>
    </row>
    <row r="411" spans="1:34">
      <c r="A411" s="75">
        <v>1344</v>
      </c>
      <c r="B411" s="75" t="s">
        <v>478</v>
      </c>
      <c r="C411" s="75">
        <v>1344</v>
      </c>
      <c r="D411" s="106">
        <v>5.7075419835065019E-2</v>
      </c>
      <c r="E411" s="94">
        <f t="shared" si="29"/>
        <v>5.8858304823065484E-2</v>
      </c>
      <c r="F411" s="94">
        <f t="shared" si="30"/>
        <v>5.8858300000000002E-2</v>
      </c>
      <c r="G411" s="45"/>
      <c r="H411" s="40"/>
      <c r="I411" s="40"/>
      <c r="J411" s="73">
        <f t="shared" si="27"/>
        <v>5.7075419835065019E-2</v>
      </c>
      <c r="K411" s="74">
        <f t="shared" si="28"/>
        <v>1.7828801649349829E-3</v>
      </c>
      <c r="AB411" s="63"/>
      <c r="AH411" s="47"/>
    </row>
    <row r="412" spans="1:34">
      <c r="A412" s="75">
        <v>1500</v>
      </c>
      <c r="B412" s="75" t="s">
        <v>479</v>
      </c>
      <c r="C412" s="75">
        <v>1500</v>
      </c>
      <c r="D412" s="106">
        <v>1.0294777318424495E-2</v>
      </c>
      <c r="E412" s="94">
        <f t="shared" si="29"/>
        <v>3.1544659621424283E-2</v>
      </c>
      <c r="F412" s="94">
        <f t="shared" si="30"/>
        <v>3.1544660000000002E-2</v>
      </c>
      <c r="G412" s="45"/>
      <c r="H412" s="40"/>
      <c r="I412" s="40"/>
      <c r="J412" s="73">
        <f t="shared" si="27"/>
        <v>1.0294777318424495E-2</v>
      </c>
      <c r="K412" s="74">
        <f t="shared" si="28"/>
        <v>2.1249882681575509E-2</v>
      </c>
      <c r="AB412" s="63"/>
      <c r="AH412" s="47"/>
    </row>
    <row r="413" spans="1:34">
      <c r="A413" s="75">
        <v>1512</v>
      </c>
      <c r="B413" s="75" t="s">
        <v>480</v>
      </c>
      <c r="C413" s="75">
        <v>1512</v>
      </c>
      <c r="D413" s="106">
        <v>5.7075419835065019E-2</v>
      </c>
      <c r="E413" s="94">
        <f t="shared" si="29"/>
        <v>5.8858304823065484E-2</v>
      </c>
      <c r="F413" s="94">
        <f t="shared" si="30"/>
        <v>5.8858300000000002E-2</v>
      </c>
      <c r="G413" s="45"/>
      <c r="H413" s="40"/>
      <c r="I413" s="40"/>
      <c r="J413" s="73">
        <f t="shared" si="27"/>
        <v>5.7075419835065019E-2</v>
      </c>
      <c r="K413" s="74">
        <f t="shared" si="28"/>
        <v>1.7828801649349829E-3</v>
      </c>
      <c r="AB413" s="63"/>
      <c r="AH413" s="47"/>
    </row>
    <row r="414" spans="1:34">
      <c r="A414" s="75">
        <v>1514</v>
      </c>
      <c r="B414" s="75" t="s">
        <v>481</v>
      </c>
      <c r="C414" s="75">
        <v>1514</v>
      </c>
      <c r="D414" s="106">
        <v>1.8830439216947773E-2</v>
      </c>
      <c r="E414" s="94">
        <f t="shared" si="29"/>
        <v>4.8413454000745489E-2</v>
      </c>
      <c r="F414" s="94">
        <f t="shared" si="30"/>
        <v>4.8413449999999997E-2</v>
      </c>
      <c r="G414" s="45" t="s">
        <v>249</v>
      </c>
      <c r="H414" s="40"/>
      <c r="I414" s="40"/>
      <c r="J414" s="73">
        <f t="shared" si="27"/>
        <v>1.8830439216947773E-2</v>
      </c>
      <c r="K414" s="74">
        <f t="shared" si="28"/>
        <v>2.9583010783052224E-2</v>
      </c>
      <c r="AB414" s="63"/>
      <c r="AH414" s="47"/>
    </row>
    <row r="415" spans="1:34">
      <c r="A415" s="75">
        <v>1515</v>
      </c>
      <c r="B415" s="75" t="s">
        <v>482</v>
      </c>
      <c r="C415" s="75">
        <v>1515</v>
      </c>
      <c r="D415" s="106">
        <v>7.2100982357570439E-3</v>
      </c>
      <c r="E415" s="94">
        <f t="shared" si="29"/>
        <v>4.8413454000745489E-2</v>
      </c>
      <c r="F415" s="94">
        <f t="shared" si="30"/>
        <v>4.8413449999999997E-2</v>
      </c>
      <c r="G415" s="45" t="s">
        <v>249</v>
      </c>
      <c r="H415" s="40"/>
      <c r="I415" s="40"/>
      <c r="J415" s="73">
        <f t="shared" si="27"/>
        <v>7.2100982357570439E-3</v>
      </c>
      <c r="K415" s="74">
        <f t="shared" si="28"/>
        <v>4.1203351764242953E-2</v>
      </c>
      <c r="AB415" s="63"/>
      <c r="AH415" s="47"/>
    </row>
    <row r="416" spans="1:34">
      <c r="A416" s="75">
        <v>1516</v>
      </c>
      <c r="B416" s="75" t="s">
        <v>483</v>
      </c>
      <c r="C416" s="75">
        <v>1516</v>
      </c>
      <c r="D416" s="106">
        <v>2.0580673350390565E-2</v>
      </c>
      <c r="E416" s="94">
        <f t="shared" si="29"/>
        <v>4.8413454000745489E-2</v>
      </c>
      <c r="F416" s="94">
        <f t="shared" si="30"/>
        <v>4.8413449999999997E-2</v>
      </c>
      <c r="G416" s="45" t="s">
        <v>249</v>
      </c>
      <c r="H416" s="40"/>
      <c r="I416" s="40"/>
      <c r="J416" s="73">
        <f t="shared" si="27"/>
        <v>2.0580673350390565E-2</v>
      </c>
      <c r="K416" s="74">
        <f t="shared" si="28"/>
        <v>2.7832776649609432E-2</v>
      </c>
      <c r="AB416" s="63"/>
      <c r="AH416" s="47"/>
    </row>
    <row r="417" spans="1:34">
      <c r="A417" s="75">
        <v>1517</v>
      </c>
      <c r="B417" s="75" t="s">
        <v>484</v>
      </c>
      <c r="C417" s="75">
        <v>1517</v>
      </c>
      <c r="D417" s="106">
        <v>2.3788110453421947E-2</v>
      </c>
      <c r="E417" s="94">
        <f t="shared" si="29"/>
        <v>4.8413454000745489E-2</v>
      </c>
      <c r="F417" s="94">
        <f t="shared" si="30"/>
        <v>4.8413449999999997E-2</v>
      </c>
      <c r="G417" s="45" t="s">
        <v>249</v>
      </c>
      <c r="H417" s="40"/>
      <c r="I417" s="40"/>
      <c r="J417" s="73">
        <f t="shared" si="27"/>
        <v>2.3788110453421947E-2</v>
      </c>
      <c r="K417" s="74">
        <f t="shared" si="28"/>
        <v>2.462533954657805E-2</v>
      </c>
      <c r="AB417" s="63"/>
      <c r="AH417" s="47"/>
    </row>
    <row r="418" spans="1:34">
      <c r="A418" s="75">
        <v>1518</v>
      </c>
      <c r="B418" s="75" t="s">
        <v>485</v>
      </c>
      <c r="C418" s="75">
        <v>1518</v>
      </c>
      <c r="D418" s="106">
        <v>8.7266793971709118E-3</v>
      </c>
      <c r="E418" s="94">
        <f t="shared" si="29"/>
        <v>4.8413454000745489E-2</v>
      </c>
      <c r="F418" s="94">
        <f t="shared" si="30"/>
        <v>4.8413449999999997E-2</v>
      </c>
      <c r="G418" s="45" t="s">
        <v>249</v>
      </c>
      <c r="H418" s="40"/>
      <c r="I418" s="40"/>
      <c r="J418" s="73">
        <f t="shared" si="27"/>
        <v>8.7266793971709118E-3</v>
      </c>
      <c r="K418" s="74">
        <f t="shared" si="28"/>
        <v>3.9686770602829088E-2</v>
      </c>
      <c r="AB418" s="63"/>
      <c r="AH418" s="47"/>
    </row>
    <row r="419" spans="1:34">
      <c r="A419" s="75">
        <v>1519</v>
      </c>
      <c r="B419" s="75" t="s">
        <v>486</v>
      </c>
      <c r="C419" s="75">
        <v>1519</v>
      </c>
      <c r="D419" s="106">
        <v>7.4040087075899564E-3</v>
      </c>
      <c r="E419" s="94">
        <f t="shared" si="29"/>
        <v>4.8413454000745489E-2</v>
      </c>
      <c r="F419" s="94">
        <f t="shared" si="30"/>
        <v>4.8413449999999997E-2</v>
      </c>
      <c r="G419" s="45" t="s">
        <v>249</v>
      </c>
      <c r="H419" s="40"/>
      <c r="I419" s="40"/>
      <c r="J419" s="73">
        <f t="shared" si="27"/>
        <v>7.4040087075899564E-3</v>
      </c>
      <c r="K419" s="74">
        <f t="shared" si="28"/>
        <v>4.1009441292410041E-2</v>
      </c>
      <c r="AB419" s="63"/>
      <c r="AH419" s="47"/>
    </row>
    <row r="420" spans="1:34">
      <c r="A420" s="75">
        <v>1520</v>
      </c>
      <c r="B420" s="75" t="s">
        <v>487</v>
      </c>
      <c r="C420" s="75">
        <v>1520</v>
      </c>
      <c r="D420" s="106">
        <v>7.1272789696942111E-3</v>
      </c>
      <c r="E420" s="94">
        <f t="shared" si="29"/>
        <v>4.8413454000745489E-2</v>
      </c>
      <c r="F420" s="94">
        <f t="shared" si="30"/>
        <v>4.8413449999999997E-2</v>
      </c>
      <c r="G420" s="45" t="s">
        <v>249</v>
      </c>
      <c r="H420" s="40"/>
      <c r="I420" s="40"/>
      <c r="J420" s="73">
        <f t="shared" si="27"/>
        <v>7.1272789696942111E-3</v>
      </c>
      <c r="K420" s="74">
        <f t="shared" si="28"/>
        <v>4.1286171030305782E-2</v>
      </c>
      <c r="AB420" s="63"/>
      <c r="AH420" s="47"/>
    </row>
    <row r="421" spans="1:34">
      <c r="A421" s="75">
        <v>1521</v>
      </c>
      <c r="B421" s="75" t="s">
        <v>488</v>
      </c>
      <c r="C421" s="75">
        <v>1521</v>
      </c>
      <c r="D421" s="106">
        <v>1.7768465026406853E-2</v>
      </c>
      <c r="E421" s="94">
        <f t="shared" si="29"/>
        <v>4.8413454000745489E-2</v>
      </c>
      <c r="F421" s="94">
        <f t="shared" si="30"/>
        <v>4.8413449999999997E-2</v>
      </c>
      <c r="G421" s="45" t="s">
        <v>249</v>
      </c>
      <c r="H421" s="40"/>
      <c r="I421" s="40"/>
      <c r="J421" s="73">
        <f t="shared" si="27"/>
        <v>1.7768465026406853E-2</v>
      </c>
      <c r="K421" s="74">
        <f t="shared" si="28"/>
        <v>3.0644984973593144E-2</v>
      </c>
      <c r="AB421" s="63"/>
      <c r="AC421" s="47"/>
      <c r="AH421" s="47"/>
    </row>
    <row r="422" spans="1:34">
      <c r="A422" s="75">
        <v>1522</v>
      </c>
      <c r="B422" s="75" t="s">
        <v>489</v>
      </c>
      <c r="C422" s="75">
        <v>1522</v>
      </c>
      <c r="D422" s="106">
        <v>3.0618848221850826E-2</v>
      </c>
      <c r="E422" s="94">
        <f t="shared" si="29"/>
        <v>4.8413454000745489E-2</v>
      </c>
      <c r="F422" s="94">
        <f t="shared" si="30"/>
        <v>4.8413449999999997E-2</v>
      </c>
      <c r="G422" s="45" t="s">
        <v>249</v>
      </c>
      <c r="H422" s="40"/>
      <c r="I422" s="40"/>
      <c r="J422" s="73">
        <f t="shared" si="27"/>
        <v>3.0618848221850826E-2</v>
      </c>
      <c r="K422" s="74">
        <f t="shared" si="28"/>
        <v>1.779460177814917E-2</v>
      </c>
      <c r="AB422" s="63"/>
      <c r="AH422" s="47"/>
    </row>
    <row r="423" spans="1:34">
      <c r="A423" s="75">
        <v>1523</v>
      </c>
      <c r="B423" s="75" t="s">
        <v>490</v>
      </c>
      <c r="C423" s="75">
        <v>1523</v>
      </c>
      <c r="D423" s="106">
        <v>1.13021457117429E-2</v>
      </c>
      <c r="E423" s="94">
        <f t="shared" si="29"/>
        <v>4.8413454000745489E-2</v>
      </c>
      <c r="F423" s="94">
        <f t="shared" si="30"/>
        <v>4.8413449999999997E-2</v>
      </c>
      <c r="G423" s="45" t="s">
        <v>249</v>
      </c>
      <c r="H423" s="40"/>
      <c r="I423" s="40"/>
      <c r="J423" s="73">
        <f t="shared" si="27"/>
        <v>1.13021457117429E-2</v>
      </c>
      <c r="K423" s="74">
        <f t="shared" si="28"/>
        <v>3.7111304288257096E-2</v>
      </c>
      <c r="AB423" s="63"/>
      <c r="AH423" s="47"/>
    </row>
    <row r="424" spans="1:34">
      <c r="A424" s="75">
        <v>1524</v>
      </c>
      <c r="B424" s="75" t="s">
        <v>491</v>
      </c>
      <c r="C424" s="75">
        <v>1524</v>
      </c>
      <c r="D424" s="105">
        <v>9.537531934708297E-3</v>
      </c>
      <c r="E424" s="94">
        <f t="shared" si="29"/>
        <v>4.8413454000745489E-2</v>
      </c>
      <c r="F424" s="94">
        <f t="shared" si="30"/>
        <v>4.8413449999999997E-2</v>
      </c>
      <c r="G424" s="45" t="s">
        <v>249</v>
      </c>
      <c r="H424" s="40"/>
      <c r="I424" s="40"/>
      <c r="J424" s="73">
        <f t="shared" si="27"/>
        <v>9.537531934708297E-3</v>
      </c>
      <c r="K424" s="74">
        <f t="shared" si="28"/>
        <v>3.8875918065291698E-2</v>
      </c>
      <c r="AB424" s="63"/>
      <c r="AH424" s="47"/>
    </row>
    <row r="425" spans="1:34">
      <c r="A425" s="75">
        <v>1526</v>
      </c>
      <c r="B425" s="75" t="s">
        <v>492</v>
      </c>
      <c r="C425" s="75">
        <v>1526</v>
      </c>
      <c r="D425" s="105">
        <v>1.13021457117429E-2</v>
      </c>
      <c r="E425" s="94">
        <f t="shared" si="29"/>
        <v>4.8413454000745489E-2</v>
      </c>
      <c r="F425" s="94">
        <f t="shared" si="30"/>
        <v>4.8413449999999997E-2</v>
      </c>
      <c r="G425" s="45" t="s">
        <v>249</v>
      </c>
      <c r="H425" s="40"/>
      <c r="I425" s="40"/>
      <c r="J425" s="73">
        <f t="shared" si="27"/>
        <v>1.13021457117429E-2</v>
      </c>
      <c r="K425" s="74">
        <f t="shared" si="28"/>
        <v>3.7111304288257096E-2</v>
      </c>
      <c r="AB425" s="63"/>
      <c r="AH425" s="47"/>
    </row>
    <row r="426" spans="1:34">
      <c r="A426" s="75">
        <v>1527</v>
      </c>
      <c r="B426" s="75" t="s">
        <v>493</v>
      </c>
      <c r="C426" s="75">
        <v>1527</v>
      </c>
      <c r="D426" s="105">
        <v>1.5898254076723285E-2</v>
      </c>
      <c r="E426" s="94">
        <f t="shared" si="29"/>
        <v>4.8413454000745489E-2</v>
      </c>
      <c r="F426" s="94">
        <f t="shared" si="30"/>
        <v>4.8413449999999997E-2</v>
      </c>
      <c r="G426" s="45" t="s">
        <v>249</v>
      </c>
      <c r="H426" s="40"/>
      <c r="I426" s="40"/>
      <c r="J426" s="73">
        <f t="shared" si="27"/>
        <v>1.5898254076723285E-2</v>
      </c>
      <c r="K426" s="74">
        <f t="shared" si="28"/>
        <v>3.2515195923276716E-2</v>
      </c>
      <c r="AB426" s="63"/>
      <c r="AC426" s="47"/>
      <c r="AH426" s="47"/>
    </row>
    <row r="427" spans="1:34">
      <c r="A427" s="75">
        <v>1528</v>
      </c>
      <c r="B427" s="75" t="s">
        <v>494</v>
      </c>
      <c r="C427" s="75">
        <v>1528</v>
      </c>
      <c r="D427" s="106">
        <v>1.13021457117429E-2</v>
      </c>
      <c r="E427" s="94">
        <f t="shared" si="29"/>
        <v>4.8413454000745489E-2</v>
      </c>
      <c r="F427" s="94">
        <f t="shared" si="30"/>
        <v>4.8413449999999997E-2</v>
      </c>
      <c r="G427" s="45" t="s">
        <v>249</v>
      </c>
      <c r="H427" s="40"/>
      <c r="I427" s="40"/>
      <c r="J427" s="73">
        <f t="shared" si="27"/>
        <v>1.13021457117429E-2</v>
      </c>
      <c r="K427" s="74">
        <f t="shared" si="28"/>
        <v>3.7111304288257096E-2</v>
      </c>
      <c r="AB427" s="63"/>
      <c r="AH427" s="47"/>
    </row>
    <row r="428" spans="1:34">
      <c r="A428" s="75">
        <v>1529</v>
      </c>
      <c r="B428" s="75" t="s">
        <v>495</v>
      </c>
      <c r="C428" s="75">
        <v>1529</v>
      </c>
      <c r="D428" s="106">
        <v>1.8830439216947773E-2</v>
      </c>
      <c r="E428" s="94">
        <f t="shared" si="29"/>
        <v>4.8413454000745489E-2</v>
      </c>
      <c r="F428" s="94">
        <f t="shared" si="30"/>
        <v>4.8413449999999997E-2</v>
      </c>
      <c r="G428" s="45" t="s">
        <v>249</v>
      </c>
      <c r="H428" s="40"/>
      <c r="I428" s="40"/>
      <c r="J428" s="73">
        <f t="shared" si="27"/>
        <v>1.8830439216947773E-2</v>
      </c>
      <c r="K428" s="74">
        <f t="shared" si="28"/>
        <v>2.9583010783052224E-2</v>
      </c>
      <c r="AB428" s="63"/>
      <c r="AH428" s="47"/>
    </row>
    <row r="429" spans="1:34">
      <c r="A429" s="75">
        <v>1530</v>
      </c>
      <c r="B429" s="75" t="s">
        <v>496</v>
      </c>
      <c r="C429" s="75">
        <v>1530</v>
      </c>
      <c r="D429" s="106">
        <v>2.307641918274686E-2</v>
      </c>
      <c r="E429" s="94">
        <f t="shared" si="29"/>
        <v>4.8413454000745489E-2</v>
      </c>
      <c r="F429" s="94">
        <f t="shared" si="30"/>
        <v>4.8413449999999997E-2</v>
      </c>
      <c r="G429" s="45" t="s">
        <v>249</v>
      </c>
      <c r="H429" s="40"/>
      <c r="I429" s="40"/>
      <c r="J429" s="73">
        <f t="shared" si="27"/>
        <v>2.307641918274686E-2</v>
      </c>
      <c r="K429" s="74">
        <f t="shared" si="28"/>
        <v>2.5337030817253137E-2</v>
      </c>
      <c r="AB429" s="63"/>
      <c r="AH429" s="47"/>
    </row>
    <row r="430" spans="1:34">
      <c r="A430" s="75">
        <v>1531</v>
      </c>
      <c r="B430" s="75" t="s">
        <v>497</v>
      </c>
      <c r="C430" s="75">
        <v>1531</v>
      </c>
      <c r="D430" s="106">
        <v>2.9463514080643887E-2</v>
      </c>
      <c r="E430" s="94">
        <f t="shared" si="29"/>
        <v>4.8413454000745489E-2</v>
      </c>
      <c r="F430" s="94">
        <f t="shared" si="30"/>
        <v>4.8413449999999997E-2</v>
      </c>
      <c r="G430" s="45" t="s">
        <v>249</v>
      </c>
      <c r="H430" s="40"/>
      <c r="I430" s="40"/>
      <c r="J430" s="73">
        <f t="shared" si="27"/>
        <v>2.9463514080643887E-2</v>
      </c>
      <c r="K430" s="74">
        <f t="shared" si="28"/>
        <v>1.894993591935611E-2</v>
      </c>
      <c r="AB430" s="63"/>
      <c r="AH430" s="47"/>
    </row>
    <row r="431" spans="1:34">
      <c r="A431" s="75">
        <v>1532</v>
      </c>
      <c r="B431" s="75" t="s">
        <v>498</v>
      </c>
      <c r="C431" s="75">
        <v>1532</v>
      </c>
      <c r="D431" s="106">
        <v>3.1028078477813924E-2</v>
      </c>
      <c r="E431" s="94">
        <f t="shared" si="29"/>
        <v>4.8413454000745489E-2</v>
      </c>
      <c r="F431" s="94">
        <f t="shared" si="30"/>
        <v>4.8413449999999997E-2</v>
      </c>
      <c r="G431" s="45" t="s">
        <v>249</v>
      </c>
      <c r="H431" s="40"/>
      <c r="I431" s="40"/>
      <c r="J431" s="73">
        <f t="shared" si="27"/>
        <v>3.1028078477813924E-2</v>
      </c>
      <c r="K431" s="74">
        <f t="shared" si="28"/>
        <v>1.7385371522186072E-2</v>
      </c>
      <c r="AB431" s="63"/>
      <c r="AH431" s="47"/>
    </row>
    <row r="432" spans="1:34">
      <c r="A432" s="75">
        <v>1533</v>
      </c>
      <c r="B432" s="75" t="s">
        <v>499</v>
      </c>
      <c r="C432" s="75">
        <v>1533</v>
      </c>
      <c r="D432" s="106">
        <v>8.7384509284851419E-2</v>
      </c>
      <c r="E432" s="94">
        <f t="shared" si="29"/>
        <v>0.12629472782701304</v>
      </c>
      <c r="F432" s="94">
        <f t="shared" si="30"/>
        <v>0.12629472999999999</v>
      </c>
      <c r="G432" s="45" t="s">
        <v>249</v>
      </c>
      <c r="H432" s="40"/>
      <c r="I432" s="40"/>
      <c r="J432" s="73">
        <f t="shared" si="27"/>
        <v>8.7384509284851419E-2</v>
      </c>
      <c r="K432" s="74">
        <f t="shared" si="28"/>
        <v>3.8910220715148575E-2</v>
      </c>
      <c r="AB432" s="63"/>
      <c r="AH432" s="47"/>
    </row>
    <row r="433" spans="1:34">
      <c r="A433" s="75">
        <v>1534</v>
      </c>
      <c r="B433" s="75" t="s">
        <v>500</v>
      </c>
      <c r="C433" s="75">
        <v>1534</v>
      </c>
      <c r="D433" s="106">
        <v>1.8483012656550741E-2</v>
      </c>
      <c r="E433" s="94">
        <f t="shared" si="29"/>
        <v>4.8413454000745489E-2</v>
      </c>
      <c r="F433" s="94">
        <f t="shared" si="30"/>
        <v>4.8413449999999997E-2</v>
      </c>
      <c r="G433" s="45" t="s">
        <v>249</v>
      </c>
      <c r="H433" s="40"/>
      <c r="I433" s="40"/>
      <c r="J433" s="73">
        <f t="shared" si="27"/>
        <v>1.8483012656550741E-2</v>
      </c>
      <c r="K433" s="74">
        <f t="shared" si="28"/>
        <v>2.9930437343449256E-2</v>
      </c>
      <c r="AB433" s="63"/>
      <c r="AH433" s="47"/>
    </row>
    <row r="434" spans="1:34">
      <c r="A434" s="75">
        <v>1535</v>
      </c>
      <c r="B434" s="75" t="s">
        <v>501</v>
      </c>
      <c r="C434" s="75">
        <v>1535</v>
      </c>
      <c r="D434" s="106">
        <v>1.7814055611686662E-2</v>
      </c>
      <c r="E434" s="94">
        <f t="shared" si="29"/>
        <v>4.8413454000745489E-2</v>
      </c>
      <c r="F434" s="94">
        <f t="shared" si="30"/>
        <v>4.8413449999999997E-2</v>
      </c>
      <c r="G434" s="45" t="s">
        <v>249</v>
      </c>
      <c r="H434" s="40"/>
      <c r="I434" s="40"/>
      <c r="J434" s="73">
        <f t="shared" si="27"/>
        <v>1.7814055611686662E-2</v>
      </c>
      <c r="K434" s="74">
        <f t="shared" si="28"/>
        <v>3.0599394388313335E-2</v>
      </c>
      <c r="AB434" s="63"/>
      <c r="AH434" s="47"/>
    </row>
    <row r="435" spans="1:34">
      <c r="A435" s="75">
        <v>1536</v>
      </c>
      <c r="B435" s="75" t="s">
        <v>502</v>
      </c>
      <c r="C435" s="75">
        <v>1536</v>
      </c>
      <c r="D435" s="106">
        <v>5.5270165355986263E-3</v>
      </c>
      <c r="E435" s="94">
        <f t="shared" si="29"/>
        <v>4.8413454000745489E-2</v>
      </c>
      <c r="F435" s="94">
        <f t="shared" si="30"/>
        <v>4.8413449999999997E-2</v>
      </c>
      <c r="G435" s="45" t="s">
        <v>249</v>
      </c>
      <c r="H435" s="40"/>
      <c r="I435" s="40"/>
      <c r="J435" s="73">
        <f t="shared" si="27"/>
        <v>5.5270165355986263E-3</v>
      </c>
      <c r="K435" s="74">
        <f t="shared" si="28"/>
        <v>4.2886433464401373E-2</v>
      </c>
      <c r="AB435" s="63"/>
      <c r="AH435" s="47"/>
    </row>
    <row r="436" spans="1:34">
      <c r="A436" s="75">
        <v>356</v>
      </c>
      <c r="B436" s="75" t="s">
        <v>503</v>
      </c>
      <c r="C436" s="75">
        <v>356</v>
      </c>
      <c r="D436" s="106">
        <v>1.0455775819849947E-2</v>
      </c>
      <c r="E436" s="94">
        <f t="shared" si="29"/>
        <v>4.8413454000745489E-2</v>
      </c>
      <c r="F436" s="94">
        <f t="shared" si="30"/>
        <v>4.8413449999999997E-2</v>
      </c>
      <c r="G436" s="45" t="s">
        <v>249</v>
      </c>
      <c r="H436" s="40"/>
      <c r="I436" s="40"/>
      <c r="J436" s="73">
        <f t="shared" si="27"/>
        <v>1.0455775819849947E-2</v>
      </c>
      <c r="K436" s="74">
        <f t="shared" si="28"/>
        <v>3.7957674180150051E-2</v>
      </c>
      <c r="AB436" s="63"/>
      <c r="AH436" s="47"/>
    </row>
    <row r="437" spans="1:34">
      <c r="A437" s="75">
        <v>1537</v>
      </c>
      <c r="B437" s="75" t="s">
        <v>504</v>
      </c>
      <c r="C437" s="75">
        <v>1537</v>
      </c>
      <c r="D437" s="106">
        <v>7.4722789398758843E-3</v>
      </c>
      <c r="E437" s="94">
        <f t="shared" si="29"/>
        <v>4.8413454000745489E-2</v>
      </c>
      <c r="F437" s="94">
        <f t="shared" si="30"/>
        <v>4.8413449999999997E-2</v>
      </c>
      <c r="G437" s="45" t="s">
        <v>249</v>
      </c>
      <c r="H437" s="40"/>
      <c r="I437" s="40"/>
      <c r="J437" s="73">
        <f t="shared" si="27"/>
        <v>7.4722789398758843E-3</v>
      </c>
      <c r="K437" s="74">
        <f t="shared" si="28"/>
        <v>4.0941171060124112E-2</v>
      </c>
      <c r="AB437" s="63"/>
      <c r="AH437" s="47"/>
    </row>
    <row r="438" spans="1:34">
      <c r="A438" s="75">
        <v>1538</v>
      </c>
      <c r="B438" s="75" t="s">
        <v>505</v>
      </c>
      <c r="C438" s="75">
        <v>1538</v>
      </c>
      <c r="D438" s="106">
        <v>3.4385021699018484E-2</v>
      </c>
      <c r="E438" s="94">
        <f t="shared" si="29"/>
        <v>5.8858304823065484E-2</v>
      </c>
      <c r="F438" s="94">
        <f t="shared" si="30"/>
        <v>5.8858300000000002E-2</v>
      </c>
      <c r="G438" s="45" t="s">
        <v>249</v>
      </c>
      <c r="H438" s="40"/>
      <c r="I438" s="40"/>
      <c r="J438" s="73">
        <f t="shared" si="27"/>
        <v>3.4385021699018484E-2</v>
      </c>
      <c r="K438" s="74">
        <f t="shared" si="28"/>
        <v>2.4473278300981519E-2</v>
      </c>
      <c r="AB438" s="63"/>
      <c r="AH438" s="47"/>
    </row>
    <row r="439" spans="1:34">
      <c r="A439" s="75">
        <v>1539</v>
      </c>
      <c r="B439" s="75" t="s">
        <v>506</v>
      </c>
      <c r="C439" s="75">
        <v>1539</v>
      </c>
      <c r="D439" s="106">
        <v>5.9991237342144524E-2</v>
      </c>
      <c r="E439" s="94">
        <f t="shared" si="29"/>
        <v>8.2349091841164346E-2</v>
      </c>
      <c r="F439" s="94">
        <f t="shared" si="30"/>
        <v>8.234909E-2</v>
      </c>
      <c r="G439" s="45" t="s">
        <v>249</v>
      </c>
      <c r="H439" s="40"/>
      <c r="I439" s="40"/>
      <c r="J439" s="73">
        <f t="shared" si="27"/>
        <v>5.9991237342144524E-2</v>
      </c>
      <c r="K439" s="74">
        <f t="shared" si="28"/>
        <v>2.2357852657855476E-2</v>
      </c>
      <c r="AB439" s="63"/>
      <c r="AH439" s="47"/>
    </row>
    <row r="440" spans="1:34">
      <c r="A440" s="75">
        <v>633</v>
      </c>
      <c r="B440" s="75" t="s">
        <v>507</v>
      </c>
      <c r="C440" s="75">
        <v>633</v>
      </c>
      <c r="D440" s="106">
        <v>9.2232683942511939E-3</v>
      </c>
      <c r="E440" s="94">
        <f t="shared" si="29"/>
        <v>4.8413454000745489E-2</v>
      </c>
      <c r="F440" s="94">
        <f t="shared" si="30"/>
        <v>4.8413449999999997E-2</v>
      </c>
      <c r="G440" s="45" t="s">
        <v>249</v>
      </c>
      <c r="H440" s="40"/>
      <c r="I440" s="40"/>
      <c r="J440" s="73">
        <f t="shared" si="27"/>
        <v>9.2232683942511939E-3</v>
      </c>
      <c r="K440" s="74">
        <f t="shared" si="28"/>
        <v>3.9190181605748803E-2</v>
      </c>
      <c r="AB440" s="63"/>
      <c r="AH440" s="47"/>
    </row>
    <row r="441" spans="1:34">
      <c r="A441" s="75">
        <v>1540</v>
      </c>
      <c r="B441" s="75" t="s">
        <v>508</v>
      </c>
      <c r="C441" s="75">
        <v>1540</v>
      </c>
      <c r="D441" s="106">
        <v>1.8830439216947773E-2</v>
      </c>
      <c r="E441" s="94">
        <f t="shared" si="29"/>
        <v>4.8413454000745489E-2</v>
      </c>
      <c r="F441" s="94">
        <f t="shared" si="30"/>
        <v>4.8413449999999997E-2</v>
      </c>
      <c r="G441" s="45" t="s">
        <v>249</v>
      </c>
      <c r="H441" s="40"/>
      <c r="I441" s="40"/>
      <c r="J441" s="73">
        <f t="shared" si="27"/>
        <v>1.8830439216947773E-2</v>
      </c>
      <c r="K441" s="74">
        <f t="shared" si="28"/>
        <v>2.9583010783052224E-2</v>
      </c>
      <c r="AB441" s="63"/>
      <c r="AH441" s="47"/>
    </row>
    <row r="442" spans="1:34">
      <c r="A442" s="75">
        <v>1541</v>
      </c>
      <c r="B442" s="75" t="s">
        <v>509</v>
      </c>
      <c r="C442" s="75">
        <v>1541</v>
      </c>
      <c r="D442" s="106">
        <v>2.6984379441995408E-2</v>
      </c>
      <c r="E442" s="94">
        <f t="shared" si="29"/>
        <v>4.8413454000745489E-2</v>
      </c>
      <c r="F442" s="94">
        <f t="shared" si="30"/>
        <v>4.8413449999999997E-2</v>
      </c>
      <c r="G442" s="45" t="s">
        <v>249</v>
      </c>
      <c r="H442" s="40"/>
      <c r="I442" s="40"/>
      <c r="J442" s="73">
        <f t="shared" si="27"/>
        <v>2.6984379441995408E-2</v>
      </c>
      <c r="K442" s="74">
        <f t="shared" si="28"/>
        <v>2.1429070558004588E-2</v>
      </c>
      <c r="AB442" s="63"/>
      <c r="AH442" s="47"/>
    </row>
    <row r="443" spans="1:34">
      <c r="A443" s="75">
        <v>1542</v>
      </c>
      <c r="B443" s="75" t="s">
        <v>510</v>
      </c>
      <c r="C443" s="75">
        <v>1542</v>
      </c>
      <c r="D443" s="106">
        <v>1.4735886599649863E-2</v>
      </c>
      <c r="E443" s="94">
        <f t="shared" si="29"/>
        <v>4.8413454000745489E-2</v>
      </c>
      <c r="F443" s="94">
        <f t="shared" si="30"/>
        <v>4.8413449999999997E-2</v>
      </c>
      <c r="G443" s="45" t="s">
        <v>249</v>
      </c>
      <c r="H443" s="40"/>
      <c r="I443" s="40"/>
      <c r="J443" s="73">
        <f t="shared" si="27"/>
        <v>1.4735886599649863E-2</v>
      </c>
      <c r="K443" s="74">
        <f t="shared" si="28"/>
        <v>3.3677563400350136E-2</v>
      </c>
      <c r="AB443" s="63"/>
      <c r="AH443" s="47"/>
    </row>
    <row r="444" spans="1:34">
      <c r="A444" s="75">
        <v>1543</v>
      </c>
      <c r="B444" s="75" t="s">
        <v>511</v>
      </c>
      <c r="C444" s="75">
        <v>1543</v>
      </c>
      <c r="D444" s="106">
        <v>2.3588316349108841E-2</v>
      </c>
      <c r="E444" s="94">
        <f t="shared" si="29"/>
        <v>4.8413454000745489E-2</v>
      </c>
      <c r="F444" s="94">
        <f t="shared" si="30"/>
        <v>4.8413449999999997E-2</v>
      </c>
      <c r="G444" s="45" t="s">
        <v>249</v>
      </c>
      <c r="H444" s="40"/>
      <c r="I444" s="40"/>
      <c r="J444" s="73">
        <f t="shared" si="27"/>
        <v>2.3588316349108841E-2</v>
      </c>
      <c r="K444" s="74">
        <f t="shared" si="28"/>
        <v>2.4825133650891156E-2</v>
      </c>
      <c r="AB444" s="63"/>
      <c r="AH444" s="47"/>
    </row>
    <row r="445" spans="1:34">
      <c r="A445" s="75">
        <v>1544</v>
      </c>
      <c r="B445" s="75" t="s">
        <v>512</v>
      </c>
      <c r="C445" s="75">
        <v>1544</v>
      </c>
      <c r="D445" s="106">
        <v>8.0988690932708596E-3</v>
      </c>
      <c r="E445" s="94">
        <f t="shared" si="29"/>
        <v>4.8413454000745489E-2</v>
      </c>
      <c r="F445" s="94">
        <f t="shared" si="30"/>
        <v>4.8413449999999997E-2</v>
      </c>
      <c r="G445" s="45" t="s">
        <v>249</v>
      </c>
      <c r="H445" s="40"/>
      <c r="I445" s="40"/>
      <c r="J445" s="73">
        <f t="shared" si="27"/>
        <v>8.0988690932708596E-3</v>
      </c>
      <c r="K445" s="74">
        <f t="shared" si="28"/>
        <v>4.0314580906729139E-2</v>
      </c>
      <c r="AB445" s="63"/>
      <c r="AH445" s="47"/>
    </row>
    <row r="446" spans="1:34">
      <c r="A446" s="75">
        <v>1545</v>
      </c>
      <c r="B446" s="75" t="s">
        <v>513</v>
      </c>
      <c r="C446" s="75">
        <v>1545</v>
      </c>
      <c r="D446" s="106">
        <v>1.8483012656550741E-2</v>
      </c>
      <c r="E446" s="94">
        <f t="shared" si="29"/>
        <v>4.8413454000745489E-2</v>
      </c>
      <c r="F446" s="94">
        <f t="shared" si="30"/>
        <v>4.8413449999999997E-2</v>
      </c>
      <c r="G446" s="45" t="s">
        <v>249</v>
      </c>
      <c r="H446" s="40"/>
      <c r="I446" s="40"/>
      <c r="J446" s="73">
        <f t="shared" si="27"/>
        <v>1.8483012656550741E-2</v>
      </c>
      <c r="K446" s="74">
        <f t="shared" si="28"/>
        <v>2.9930437343449256E-2</v>
      </c>
      <c r="AB446" s="63"/>
      <c r="AH446" s="47"/>
    </row>
    <row r="447" spans="1:34">
      <c r="A447" s="75">
        <v>1546</v>
      </c>
      <c r="B447" s="75" t="s">
        <v>514</v>
      </c>
      <c r="C447" s="75">
        <v>1546</v>
      </c>
      <c r="D447" s="106">
        <v>1.5145051897006497E-2</v>
      </c>
      <c r="E447" s="94">
        <f t="shared" si="29"/>
        <v>4.8413454000745489E-2</v>
      </c>
      <c r="F447" s="94">
        <f t="shared" si="30"/>
        <v>4.8413449999999997E-2</v>
      </c>
      <c r="G447" s="45" t="s">
        <v>249</v>
      </c>
      <c r="H447" s="40"/>
      <c r="I447" s="40"/>
      <c r="J447" s="73">
        <f t="shared" si="27"/>
        <v>1.5145051897006497E-2</v>
      </c>
      <c r="K447" s="74">
        <f t="shared" si="28"/>
        <v>3.32683981029935E-2</v>
      </c>
      <c r="AB447" s="63"/>
      <c r="AH447" s="47"/>
    </row>
    <row r="448" spans="1:34">
      <c r="A448" s="75">
        <v>1547</v>
      </c>
      <c r="B448" s="75" t="s">
        <v>515</v>
      </c>
      <c r="C448" s="75">
        <v>1547</v>
      </c>
      <c r="D448" s="106">
        <v>7.7322552534498032E-2</v>
      </c>
      <c r="E448" s="94">
        <f t="shared" si="29"/>
        <v>8.2349091841164346E-2</v>
      </c>
      <c r="F448" s="94">
        <f t="shared" si="30"/>
        <v>8.234909E-2</v>
      </c>
      <c r="G448" s="45"/>
      <c r="H448" s="40"/>
      <c r="I448" s="40"/>
      <c r="J448" s="73">
        <f t="shared" ref="J448:J483" si="31">+D448</f>
        <v>7.7322552534498032E-2</v>
      </c>
      <c r="K448" s="74">
        <f t="shared" ref="K448:K483" si="32">F448-J448</f>
        <v>5.0265374655019679E-3</v>
      </c>
      <c r="AB448" s="63"/>
      <c r="AH448" s="47"/>
    </row>
    <row r="449" spans="1:34">
      <c r="A449" s="75">
        <v>1548</v>
      </c>
      <c r="B449" s="75" t="s">
        <v>516</v>
      </c>
      <c r="C449" s="75">
        <v>1548</v>
      </c>
      <c r="D449" s="106">
        <v>1.1923692804768736E-2</v>
      </c>
      <c r="E449" s="94">
        <f t="shared" si="29"/>
        <v>4.8413454000745489E-2</v>
      </c>
      <c r="F449" s="94">
        <f t="shared" si="30"/>
        <v>4.8413449999999997E-2</v>
      </c>
      <c r="G449" s="45" t="s">
        <v>249</v>
      </c>
      <c r="H449" s="40"/>
      <c r="I449" s="40"/>
      <c r="J449" s="73">
        <f t="shared" si="31"/>
        <v>1.1923692804768736E-2</v>
      </c>
      <c r="K449" s="74">
        <f t="shared" si="32"/>
        <v>3.6489757195231259E-2</v>
      </c>
      <c r="AB449" s="63"/>
      <c r="AH449" s="47"/>
    </row>
    <row r="450" spans="1:34">
      <c r="A450" s="75">
        <v>1549</v>
      </c>
      <c r="B450" s="75" t="s">
        <v>517</v>
      </c>
      <c r="C450" s="75">
        <v>1549</v>
      </c>
      <c r="D450" s="106">
        <v>3.2976769077817256E-2</v>
      </c>
      <c r="E450" s="94">
        <f t="shared" si="29"/>
        <v>5.8858304823065484E-2</v>
      </c>
      <c r="F450" s="94">
        <f t="shared" si="30"/>
        <v>5.8858300000000002E-2</v>
      </c>
      <c r="G450" s="45" t="s">
        <v>249</v>
      </c>
      <c r="H450" s="40"/>
      <c r="I450" s="40"/>
      <c r="J450" s="73">
        <f t="shared" si="31"/>
        <v>3.2976769077817256E-2</v>
      </c>
      <c r="K450" s="74">
        <f t="shared" si="32"/>
        <v>2.5881530922182747E-2</v>
      </c>
      <c r="AB450" s="63"/>
      <c r="AH450" s="47"/>
    </row>
    <row r="451" spans="1:34">
      <c r="A451" s="75">
        <v>1550</v>
      </c>
      <c r="B451" s="75" t="s">
        <v>518</v>
      </c>
      <c r="C451" s="75">
        <v>1550</v>
      </c>
      <c r="D451" s="106">
        <v>2.3690718483487062E-2</v>
      </c>
      <c r="E451" s="94">
        <f t="shared" ref="E451:E494" si="33">IF(AND(G451="X",D451&lt;$N$17),VLOOKUP(D451,$N$7:$Q$51,4,1),IF(D451&lt;$N$17,VLOOKUP(D451,$N$7:$P$51,3,1),IF(G451="X",VLOOKUP(D451,$N$7:$R$51,4,1),VLOOKUP(D451,$N$7:$R$51,3,1))))</f>
        <v>4.8413454000745489E-2</v>
      </c>
      <c r="F451" s="94">
        <f t="shared" ref="F451:F494" si="34">ROUND(E451,8)</f>
        <v>4.8413449999999997E-2</v>
      </c>
      <c r="G451" s="45" t="s">
        <v>249</v>
      </c>
      <c r="H451" s="40"/>
      <c r="I451" s="40"/>
      <c r="J451" s="73">
        <f t="shared" si="31"/>
        <v>2.3690718483487062E-2</v>
      </c>
      <c r="K451" s="74">
        <f t="shared" si="32"/>
        <v>2.4722731516512934E-2</v>
      </c>
      <c r="AB451" s="63"/>
      <c r="AH451" s="47"/>
    </row>
    <row r="452" spans="1:34">
      <c r="A452" s="75">
        <v>1551</v>
      </c>
      <c r="B452" s="75" t="s">
        <v>519</v>
      </c>
      <c r="C452" s="75">
        <v>1551</v>
      </c>
      <c r="D452" s="106">
        <v>5.7075419835065019E-2</v>
      </c>
      <c r="E452" s="94">
        <f t="shared" si="33"/>
        <v>5.8858304823065484E-2</v>
      </c>
      <c r="F452" s="94">
        <f t="shared" si="34"/>
        <v>5.8858300000000002E-2</v>
      </c>
      <c r="G452" s="45"/>
      <c r="H452" s="40"/>
      <c r="I452" s="40"/>
      <c r="J452" s="73">
        <f t="shared" si="31"/>
        <v>5.7075419835065019E-2</v>
      </c>
      <c r="K452" s="74">
        <f t="shared" si="32"/>
        <v>1.7828801649349829E-3</v>
      </c>
      <c r="AB452" s="63"/>
      <c r="AH452" s="47"/>
    </row>
    <row r="453" spans="1:34">
      <c r="A453" s="75">
        <v>1552</v>
      </c>
      <c r="B453" s="75" t="s">
        <v>520</v>
      </c>
      <c r="C453" s="75">
        <v>1552</v>
      </c>
      <c r="D453" s="106">
        <v>4.6956433844165041E-3</v>
      </c>
      <c r="E453" s="94">
        <f t="shared" si="33"/>
        <v>4.8413454000745489E-2</v>
      </c>
      <c r="F453" s="94">
        <f t="shared" si="34"/>
        <v>4.8413449999999997E-2</v>
      </c>
      <c r="G453" s="45" t="s">
        <v>249</v>
      </c>
      <c r="H453" s="40"/>
      <c r="I453" s="40"/>
      <c r="J453" s="73">
        <f t="shared" si="31"/>
        <v>4.6956433844165041E-3</v>
      </c>
      <c r="K453" s="74">
        <f t="shared" si="32"/>
        <v>4.3717806615583492E-2</v>
      </c>
      <c r="AB453" s="63"/>
      <c r="AH453" s="47"/>
    </row>
    <row r="454" spans="1:34">
      <c r="A454" s="75">
        <v>1553</v>
      </c>
      <c r="B454" s="75" t="s">
        <v>521</v>
      </c>
      <c r="C454" s="75">
        <v>1553</v>
      </c>
      <c r="D454" s="106">
        <v>4.9183327236904141E-3</v>
      </c>
      <c r="E454" s="94">
        <f t="shared" si="33"/>
        <v>4.8413454000745489E-2</v>
      </c>
      <c r="F454" s="94">
        <f t="shared" si="34"/>
        <v>4.8413449999999997E-2</v>
      </c>
      <c r="G454" s="45" t="s">
        <v>249</v>
      </c>
      <c r="H454" s="40"/>
      <c r="I454" s="40"/>
      <c r="J454" s="73">
        <f t="shared" si="31"/>
        <v>4.9183327236904141E-3</v>
      </c>
      <c r="K454" s="74">
        <f t="shared" si="32"/>
        <v>4.3495117276309586E-2</v>
      </c>
      <c r="AB454" s="63"/>
      <c r="AH454" s="47"/>
    </row>
    <row r="455" spans="1:34">
      <c r="A455" s="75">
        <v>1554</v>
      </c>
      <c r="B455" s="75" t="s">
        <v>522</v>
      </c>
      <c r="C455" s="75">
        <v>1554</v>
      </c>
      <c r="D455" s="106">
        <v>4.8636301213169199E-3</v>
      </c>
      <c r="E455" s="94">
        <f t="shared" si="33"/>
        <v>4.8413454000745489E-2</v>
      </c>
      <c r="F455" s="94">
        <f t="shared" si="34"/>
        <v>4.8413449999999997E-2</v>
      </c>
      <c r="G455" s="45" t="s">
        <v>249</v>
      </c>
      <c r="H455" s="40"/>
      <c r="I455" s="40"/>
      <c r="J455" s="73">
        <f t="shared" si="31"/>
        <v>4.8636301213169199E-3</v>
      </c>
      <c r="K455" s="74">
        <f t="shared" si="32"/>
        <v>4.3549819878683074E-2</v>
      </c>
      <c r="AB455" s="63"/>
      <c r="AH455" s="47"/>
    </row>
    <row r="456" spans="1:34">
      <c r="A456" s="75">
        <v>1556</v>
      </c>
      <c r="B456" s="75" t="s">
        <v>523</v>
      </c>
      <c r="C456" s="75">
        <v>1556</v>
      </c>
      <c r="D456" s="106">
        <v>8.1400790727805487E-3</v>
      </c>
      <c r="E456" s="94">
        <f t="shared" si="33"/>
        <v>4.8413454000745489E-2</v>
      </c>
      <c r="F456" s="94">
        <f t="shared" si="34"/>
        <v>4.8413449999999997E-2</v>
      </c>
      <c r="G456" s="45" t="s">
        <v>249</v>
      </c>
      <c r="H456" s="40"/>
      <c r="I456" s="40"/>
      <c r="J456" s="73">
        <f t="shared" si="31"/>
        <v>8.1400790727805487E-3</v>
      </c>
      <c r="K456" s="74">
        <f t="shared" si="32"/>
        <v>4.027337092721945E-2</v>
      </c>
      <c r="AB456" s="63"/>
      <c r="AH456" s="47"/>
    </row>
    <row r="457" spans="1:34">
      <c r="A457" s="75">
        <v>1557</v>
      </c>
      <c r="B457" s="75" t="s">
        <v>524</v>
      </c>
      <c r="C457" s="75">
        <v>1557</v>
      </c>
      <c r="D457" s="106">
        <v>5.1217692838435979E-3</v>
      </c>
      <c r="E457" s="94">
        <f t="shared" si="33"/>
        <v>4.8413454000745489E-2</v>
      </c>
      <c r="F457" s="94">
        <f t="shared" si="34"/>
        <v>4.8413449999999997E-2</v>
      </c>
      <c r="G457" s="82" t="s">
        <v>249</v>
      </c>
      <c r="H457" s="40"/>
      <c r="I457" s="40"/>
      <c r="J457" s="73">
        <f t="shared" si="31"/>
        <v>5.1217692838435979E-3</v>
      </c>
      <c r="K457" s="74">
        <f t="shared" si="32"/>
        <v>4.3291680716156397E-2</v>
      </c>
      <c r="AB457" s="63"/>
      <c r="AH457" s="47"/>
    </row>
    <row r="458" spans="1:34">
      <c r="A458" s="75">
        <v>1558</v>
      </c>
      <c r="B458" s="75" t="s">
        <v>525</v>
      </c>
      <c r="C458" s="75">
        <v>1558</v>
      </c>
      <c r="D458" s="106">
        <v>1.0244739610647546E-2</v>
      </c>
      <c r="E458" s="94">
        <f t="shared" si="33"/>
        <v>4.8413454000745489E-2</v>
      </c>
      <c r="F458" s="94">
        <f t="shared" si="34"/>
        <v>4.8413449999999997E-2</v>
      </c>
      <c r="G458" s="45" t="s">
        <v>249</v>
      </c>
      <c r="H458" s="40"/>
      <c r="I458" s="40"/>
      <c r="J458" s="73">
        <f t="shared" si="31"/>
        <v>1.0244739610647546E-2</v>
      </c>
      <c r="K458" s="74">
        <f t="shared" si="32"/>
        <v>3.8168710389352448E-2</v>
      </c>
      <c r="AB458" s="63"/>
      <c r="AH458" s="47"/>
    </row>
    <row r="459" spans="1:34">
      <c r="A459" s="75">
        <v>1559</v>
      </c>
      <c r="B459" s="75" t="s">
        <v>526</v>
      </c>
      <c r="C459" s="75">
        <v>1559</v>
      </c>
      <c r="D459" s="106">
        <v>1.716888248576114E-2</v>
      </c>
      <c r="E459" s="94">
        <f t="shared" si="33"/>
        <v>4.8413454000745489E-2</v>
      </c>
      <c r="F459" s="94">
        <f t="shared" si="34"/>
        <v>4.8413449999999997E-2</v>
      </c>
      <c r="G459" s="45" t="s">
        <v>249</v>
      </c>
      <c r="H459" s="40"/>
      <c r="I459" s="40"/>
      <c r="J459" s="73">
        <f t="shared" si="31"/>
        <v>1.716888248576114E-2</v>
      </c>
      <c r="K459" s="74">
        <f t="shared" si="32"/>
        <v>3.1244567514238857E-2</v>
      </c>
      <c r="AB459" s="63"/>
      <c r="AH459" s="47"/>
    </row>
    <row r="460" spans="1:34">
      <c r="A460" s="75">
        <v>1560</v>
      </c>
      <c r="B460" s="75" t="s">
        <v>527</v>
      </c>
      <c r="C460" s="75">
        <v>1560</v>
      </c>
      <c r="D460" s="106">
        <v>6.4160585463666278E-3</v>
      </c>
      <c r="E460" s="94">
        <f t="shared" si="33"/>
        <v>4.8413454000745489E-2</v>
      </c>
      <c r="F460" s="94">
        <f t="shared" si="34"/>
        <v>4.8413449999999997E-2</v>
      </c>
      <c r="G460" s="45" t="s">
        <v>249</v>
      </c>
      <c r="H460" s="40"/>
      <c r="I460" s="40"/>
      <c r="J460" s="73">
        <f t="shared" si="31"/>
        <v>6.4160585463666278E-3</v>
      </c>
      <c r="K460" s="74">
        <f t="shared" si="32"/>
        <v>4.1997391453633369E-2</v>
      </c>
      <c r="AB460" s="63"/>
      <c r="AH460" s="47"/>
    </row>
    <row r="461" spans="1:34">
      <c r="A461" s="75">
        <v>1561</v>
      </c>
      <c r="B461" s="75" t="s">
        <v>528</v>
      </c>
      <c r="C461" s="75">
        <v>1561</v>
      </c>
      <c r="D461" s="106">
        <v>5.7075419835065019E-2</v>
      </c>
      <c r="E461" s="94">
        <f t="shared" si="33"/>
        <v>5.8858304823065484E-2</v>
      </c>
      <c r="F461" s="94">
        <f t="shared" si="34"/>
        <v>5.8858300000000002E-2</v>
      </c>
      <c r="G461" s="45"/>
      <c r="H461" s="40"/>
      <c r="I461" s="40"/>
      <c r="J461" s="73">
        <f t="shared" si="31"/>
        <v>5.7075419835065019E-2</v>
      </c>
      <c r="K461" s="74">
        <f t="shared" si="32"/>
        <v>1.7828801649349829E-3</v>
      </c>
      <c r="AB461" s="63"/>
      <c r="AH461" s="47"/>
    </row>
    <row r="462" spans="1:34">
      <c r="A462" s="75">
        <v>1562</v>
      </c>
      <c r="B462" s="75" t="s">
        <v>529</v>
      </c>
      <c r="C462" s="75">
        <v>1562</v>
      </c>
      <c r="D462" s="106">
        <v>1.2644106995618022E-2</v>
      </c>
      <c r="E462" s="94">
        <f t="shared" si="33"/>
        <v>4.8413454000745489E-2</v>
      </c>
      <c r="F462" s="94">
        <f t="shared" si="34"/>
        <v>4.8413449999999997E-2</v>
      </c>
      <c r="G462" s="45" t="s">
        <v>249</v>
      </c>
      <c r="H462" s="40"/>
      <c r="I462" s="40"/>
      <c r="J462" s="73">
        <f t="shared" si="31"/>
        <v>1.2644106995618022E-2</v>
      </c>
      <c r="K462" s="74">
        <f t="shared" si="32"/>
        <v>3.5769343004381976E-2</v>
      </c>
      <c r="AB462" s="63"/>
      <c r="AH462" s="47"/>
    </row>
    <row r="463" spans="1:34">
      <c r="A463" s="75">
        <v>1563</v>
      </c>
      <c r="B463" s="75" t="s">
        <v>530</v>
      </c>
      <c r="C463" s="75">
        <v>1563</v>
      </c>
      <c r="D463" s="106">
        <v>3.9304502735219654E-2</v>
      </c>
      <c r="E463" s="94">
        <f t="shared" si="33"/>
        <v>6.8570272723113126E-2</v>
      </c>
      <c r="F463" s="94">
        <f t="shared" si="34"/>
        <v>6.8570270000000003E-2</v>
      </c>
      <c r="G463" s="45" t="s">
        <v>249</v>
      </c>
      <c r="H463" s="40"/>
      <c r="I463" s="40"/>
      <c r="J463" s="73">
        <f t="shared" si="31"/>
        <v>3.9304502735219654E-2</v>
      </c>
      <c r="K463" s="74">
        <f t="shared" si="32"/>
        <v>2.9265767264780349E-2</v>
      </c>
      <c r="AB463" s="63"/>
      <c r="AH463" s="47"/>
    </row>
    <row r="464" spans="1:34">
      <c r="A464" s="75">
        <v>1564</v>
      </c>
      <c r="B464" s="75" t="s">
        <v>531</v>
      </c>
      <c r="C464" s="75">
        <v>1564</v>
      </c>
      <c r="D464" s="106">
        <v>1.5363226357922033E-2</v>
      </c>
      <c r="E464" s="94">
        <f t="shared" si="33"/>
        <v>4.8413454000745489E-2</v>
      </c>
      <c r="F464" s="94">
        <f t="shared" si="34"/>
        <v>4.8413449999999997E-2</v>
      </c>
      <c r="G464" s="45" t="s">
        <v>249</v>
      </c>
      <c r="H464" s="40"/>
      <c r="I464" s="40"/>
      <c r="J464" s="73">
        <f t="shared" si="31"/>
        <v>1.5363226357922033E-2</v>
      </c>
      <c r="K464" s="74">
        <f t="shared" si="32"/>
        <v>3.3050223642077964E-2</v>
      </c>
      <c r="AB464" s="63"/>
      <c r="AH464" s="47"/>
    </row>
    <row r="465" spans="1:34">
      <c r="A465" s="75">
        <v>1565</v>
      </c>
      <c r="B465" s="75" t="s">
        <v>532</v>
      </c>
      <c r="C465" s="75">
        <v>1565</v>
      </c>
      <c r="D465" s="106">
        <v>9.8404532850374996E-3</v>
      </c>
      <c r="E465" s="94">
        <f t="shared" si="33"/>
        <v>4.8413454000745489E-2</v>
      </c>
      <c r="F465" s="94">
        <f t="shared" si="34"/>
        <v>4.8413449999999997E-2</v>
      </c>
      <c r="G465" s="45" t="s">
        <v>249</v>
      </c>
      <c r="H465" s="40"/>
      <c r="I465" s="40"/>
      <c r="J465" s="73">
        <f t="shared" si="31"/>
        <v>9.8404532850374996E-3</v>
      </c>
      <c r="K465" s="74">
        <f t="shared" si="32"/>
        <v>3.8572996714962497E-2</v>
      </c>
      <c r="AB465" s="63"/>
      <c r="AH465" s="47"/>
    </row>
    <row r="466" spans="1:34">
      <c r="A466" s="75">
        <v>1566</v>
      </c>
      <c r="B466" s="75" t="s">
        <v>533</v>
      </c>
      <c r="C466" s="75">
        <v>1566</v>
      </c>
      <c r="D466" s="106">
        <v>1.1694162867295686E-2</v>
      </c>
      <c r="E466" s="94">
        <f t="shared" si="33"/>
        <v>4.8413454000745489E-2</v>
      </c>
      <c r="F466" s="94">
        <f t="shared" si="34"/>
        <v>4.8413449999999997E-2</v>
      </c>
      <c r="G466" s="45" t="s">
        <v>249</v>
      </c>
      <c r="H466" s="40"/>
      <c r="I466" s="40"/>
      <c r="J466" s="73">
        <f t="shared" si="31"/>
        <v>1.1694162867295686E-2</v>
      </c>
      <c r="K466" s="74">
        <f t="shared" si="32"/>
        <v>3.6719287132704309E-2</v>
      </c>
      <c r="AB466" s="63"/>
      <c r="AH466" s="47"/>
    </row>
    <row r="467" spans="1:34">
      <c r="A467" s="75">
        <v>1568</v>
      </c>
      <c r="B467" s="75" t="s">
        <v>534</v>
      </c>
      <c r="C467" s="75">
        <v>1568</v>
      </c>
      <c r="D467" s="106">
        <v>5.629440382047649E-3</v>
      </c>
      <c r="E467" s="94">
        <f t="shared" si="33"/>
        <v>4.8413454000745489E-2</v>
      </c>
      <c r="F467" s="94">
        <f t="shared" si="34"/>
        <v>4.8413449999999997E-2</v>
      </c>
      <c r="G467" s="45" t="s">
        <v>249</v>
      </c>
      <c r="H467" s="40"/>
      <c r="I467" s="40"/>
      <c r="J467" s="73">
        <f t="shared" si="31"/>
        <v>5.629440382047649E-3</v>
      </c>
      <c r="K467" s="74">
        <f t="shared" si="32"/>
        <v>4.2784009617952347E-2</v>
      </c>
      <c r="N467"/>
      <c r="O467"/>
      <c r="AB467" s="63"/>
      <c r="AH467" s="47"/>
    </row>
    <row r="468" spans="1:34">
      <c r="A468" s="75">
        <v>1569</v>
      </c>
      <c r="B468" s="75" t="s">
        <v>535</v>
      </c>
      <c r="C468" s="75">
        <v>1569</v>
      </c>
      <c r="D468" s="106">
        <v>5.7075419835065019E-2</v>
      </c>
      <c r="E468" s="94">
        <f t="shared" si="33"/>
        <v>5.8858304823065484E-2</v>
      </c>
      <c r="F468" s="94">
        <f t="shared" si="34"/>
        <v>5.8858300000000002E-2</v>
      </c>
      <c r="G468" s="45"/>
      <c r="H468" s="40"/>
      <c r="I468" s="40"/>
      <c r="J468" s="73">
        <f t="shared" si="31"/>
        <v>5.7075419835065019E-2</v>
      </c>
      <c r="K468" s="74">
        <f t="shared" si="32"/>
        <v>1.7828801649349829E-3</v>
      </c>
      <c r="N468"/>
      <c r="O468"/>
      <c r="AB468" s="63"/>
      <c r="AH468" s="47"/>
    </row>
    <row r="469" spans="1:34">
      <c r="A469" s="75">
        <v>1570</v>
      </c>
      <c r="B469" s="75" t="s">
        <v>536</v>
      </c>
      <c r="C469" s="75">
        <v>1570</v>
      </c>
      <c r="D469" s="106">
        <v>5.7075419835065019E-2</v>
      </c>
      <c r="E469" s="94">
        <f t="shared" si="33"/>
        <v>5.8858304823065484E-2</v>
      </c>
      <c r="F469" s="94">
        <f t="shared" si="34"/>
        <v>5.8858300000000002E-2</v>
      </c>
      <c r="G469" s="45"/>
      <c r="H469" s="40"/>
      <c r="I469" s="40"/>
      <c r="J469" s="73">
        <f t="shared" si="31"/>
        <v>5.7075419835065019E-2</v>
      </c>
      <c r="K469" s="74">
        <f t="shared" si="32"/>
        <v>1.7828801649349829E-3</v>
      </c>
      <c r="N469"/>
      <c r="O469"/>
      <c r="AB469" s="63"/>
      <c r="AH469" s="47"/>
    </row>
    <row r="470" spans="1:34">
      <c r="A470" s="75">
        <v>1571</v>
      </c>
      <c r="B470" s="75" t="s">
        <v>537</v>
      </c>
      <c r="C470" s="75">
        <v>1571</v>
      </c>
      <c r="D470" s="106">
        <v>5.7075419835065019E-2</v>
      </c>
      <c r="E470" s="94">
        <f t="shared" si="33"/>
        <v>5.8858304823065484E-2</v>
      </c>
      <c r="F470" s="94">
        <f t="shared" si="34"/>
        <v>5.8858300000000002E-2</v>
      </c>
      <c r="G470" s="45"/>
      <c r="H470" s="40"/>
      <c r="I470" s="40"/>
      <c r="J470" s="73">
        <f t="shared" si="31"/>
        <v>5.7075419835065019E-2</v>
      </c>
      <c r="K470" s="74">
        <f t="shared" si="32"/>
        <v>1.7828801649349829E-3</v>
      </c>
      <c r="N470"/>
      <c r="O470"/>
      <c r="AB470" s="63"/>
      <c r="AH470" s="47"/>
    </row>
    <row r="471" spans="1:34">
      <c r="A471" s="75">
        <v>491</v>
      </c>
      <c r="B471" s="75" t="s">
        <v>538</v>
      </c>
      <c r="C471" s="75">
        <v>491</v>
      </c>
      <c r="D471" s="105">
        <v>7.0602533203118992E-3</v>
      </c>
      <c r="E471" s="94">
        <f t="shared" si="33"/>
        <v>4.8413454000745489E-2</v>
      </c>
      <c r="F471" s="94">
        <f t="shared" si="34"/>
        <v>4.8413449999999997E-2</v>
      </c>
      <c r="G471" s="45" t="s">
        <v>249</v>
      </c>
      <c r="H471" s="40"/>
      <c r="I471" s="40"/>
      <c r="J471" s="73">
        <f t="shared" si="31"/>
        <v>7.0602533203118992E-3</v>
      </c>
      <c r="K471" s="74">
        <f t="shared" si="32"/>
        <v>4.1353196679688099E-2</v>
      </c>
      <c r="N471"/>
      <c r="O471"/>
      <c r="P471"/>
      <c r="AB471" s="63"/>
      <c r="AH471" s="47"/>
    </row>
    <row r="472" spans="1:34">
      <c r="A472" s="75">
        <v>1573</v>
      </c>
      <c r="B472" s="75" t="s">
        <v>539</v>
      </c>
      <c r="C472" s="75">
        <v>1573</v>
      </c>
      <c r="D472" s="105">
        <v>6.0316145533840298E-3</v>
      </c>
      <c r="E472" s="94">
        <f t="shared" si="33"/>
        <v>4.8413454000745489E-2</v>
      </c>
      <c r="F472" s="94">
        <f t="shared" si="34"/>
        <v>4.8413449999999997E-2</v>
      </c>
      <c r="G472" s="45" t="s">
        <v>249</v>
      </c>
      <c r="H472" s="40"/>
      <c r="I472" s="40"/>
      <c r="J472" s="73">
        <f t="shared" si="31"/>
        <v>6.0316145533840298E-3</v>
      </c>
      <c r="K472" s="74">
        <f t="shared" si="32"/>
        <v>4.2381835446615966E-2</v>
      </c>
      <c r="N472"/>
      <c r="O472"/>
      <c r="P472"/>
      <c r="AB472" s="63"/>
      <c r="AH472" s="47"/>
    </row>
    <row r="473" spans="1:34">
      <c r="A473" s="75">
        <v>1574</v>
      </c>
      <c r="B473" s="75" t="s">
        <v>540</v>
      </c>
      <c r="C473" s="75">
        <v>1574</v>
      </c>
      <c r="D473" s="105">
        <v>2.4901798746545613E-2</v>
      </c>
      <c r="E473" s="94">
        <f t="shared" si="33"/>
        <v>4.8413454000745489E-2</v>
      </c>
      <c r="F473" s="94">
        <f t="shared" si="34"/>
        <v>4.8413449999999997E-2</v>
      </c>
      <c r="G473" s="45" t="s">
        <v>249</v>
      </c>
      <c r="H473" s="40"/>
      <c r="I473" s="40"/>
      <c r="J473" s="73">
        <f t="shared" si="31"/>
        <v>2.4901798746545613E-2</v>
      </c>
      <c r="K473" s="74">
        <f t="shared" si="32"/>
        <v>2.3511651253454384E-2</v>
      </c>
      <c r="N473"/>
      <c r="O473"/>
      <c r="P473"/>
      <c r="AB473" s="63"/>
      <c r="AH473" s="47"/>
    </row>
    <row r="474" spans="1:34">
      <c r="A474" s="75">
        <v>1575</v>
      </c>
      <c r="B474" s="75" t="s">
        <v>541</v>
      </c>
      <c r="C474" s="75">
        <v>1575</v>
      </c>
      <c r="D474" s="105">
        <v>9.6580673917374456E-3</v>
      </c>
      <c r="E474" s="94">
        <f t="shared" si="33"/>
        <v>4.8413454000745489E-2</v>
      </c>
      <c r="F474" s="94">
        <f t="shared" si="34"/>
        <v>4.8413449999999997E-2</v>
      </c>
      <c r="G474" s="45" t="s">
        <v>249</v>
      </c>
      <c r="H474" s="40"/>
      <c r="I474" s="40"/>
      <c r="J474" s="73">
        <f t="shared" si="31"/>
        <v>9.6580673917374456E-3</v>
      </c>
      <c r="K474" s="74">
        <f t="shared" si="32"/>
        <v>3.8755382608262549E-2</v>
      </c>
      <c r="P474"/>
      <c r="AB474" s="63"/>
      <c r="AH474" s="47"/>
    </row>
    <row r="475" spans="1:34">
      <c r="A475" s="75">
        <v>1576</v>
      </c>
      <c r="B475" s="75" t="s">
        <v>542</v>
      </c>
      <c r="C475" s="75">
        <v>1576</v>
      </c>
      <c r="D475" s="105">
        <v>1.055595755521712E-2</v>
      </c>
      <c r="E475" s="94">
        <f t="shared" si="33"/>
        <v>4.8413454000745489E-2</v>
      </c>
      <c r="F475" s="94">
        <f t="shared" si="34"/>
        <v>4.8413449999999997E-2</v>
      </c>
      <c r="G475" s="45" t="s">
        <v>249</v>
      </c>
      <c r="H475" s="40"/>
      <c r="I475" s="40"/>
      <c r="J475" s="73">
        <f t="shared" si="31"/>
        <v>1.055595755521712E-2</v>
      </c>
      <c r="K475" s="74">
        <f t="shared" si="32"/>
        <v>3.7857492444782877E-2</v>
      </c>
      <c r="P475"/>
      <c r="AB475" s="63"/>
      <c r="AH475" s="47"/>
    </row>
    <row r="476" spans="1:34">
      <c r="A476" s="75">
        <v>42</v>
      </c>
      <c r="B476" s="75" t="s">
        <v>212</v>
      </c>
      <c r="C476" s="75">
        <v>42</v>
      </c>
      <c r="D476" s="105">
        <v>5.7075419835065019E-2</v>
      </c>
      <c r="E476" s="94">
        <f t="shared" si="33"/>
        <v>5.8858304823065484E-2</v>
      </c>
      <c r="F476" s="94">
        <f t="shared" si="34"/>
        <v>5.8858300000000002E-2</v>
      </c>
      <c r="G476" s="45"/>
      <c r="H476" s="40"/>
      <c r="I476" s="40"/>
      <c r="J476" s="73">
        <f t="shared" si="31"/>
        <v>5.7075419835065019E-2</v>
      </c>
      <c r="K476" s="74">
        <f t="shared" si="32"/>
        <v>1.7828801649349829E-3</v>
      </c>
      <c r="P476"/>
      <c r="AB476" s="63"/>
      <c r="AH476" s="47"/>
    </row>
    <row r="477" spans="1:34">
      <c r="A477" s="75">
        <v>1578</v>
      </c>
      <c r="B477" s="75" t="s">
        <v>543</v>
      </c>
      <c r="C477" s="75">
        <v>1578</v>
      </c>
      <c r="D477" s="105">
        <v>4.1299445228018719E-2</v>
      </c>
      <c r="E477" s="94">
        <f t="shared" si="33"/>
        <v>6.8570272723113126E-2</v>
      </c>
      <c r="F477" s="94">
        <f t="shared" si="34"/>
        <v>6.8570270000000003E-2</v>
      </c>
      <c r="G477" s="45" t="s">
        <v>249</v>
      </c>
      <c r="H477" s="40"/>
      <c r="I477" s="40"/>
      <c r="J477" s="73">
        <f t="shared" si="31"/>
        <v>4.1299445228018719E-2</v>
      </c>
      <c r="K477" s="74">
        <f t="shared" si="32"/>
        <v>2.7270824771981284E-2</v>
      </c>
      <c r="P477"/>
      <c r="AB477" s="63"/>
      <c r="AH477" s="47"/>
    </row>
    <row r="478" spans="1:34">
      <c r="A478" s="75">
        <v>1579</v>
      </c>
      <c r="B478" s="75" t="s">
        <v>544</v>
      </c>
      <c r="C478" s="75">
        <v>1579</v>
      </c>
      <c r="D478" s="105">
        <v>3.9960978146267485E-2</v>
      </c>
      <c r="E478" s="94">
        <f t="shared" si="33"/>
        <v>6.8570272723113126E-2</v>
      </c>
      <c r="F478" s="94">
        <f t="shared" si="34"/>
        <v>6.8570270000000003E-2</v>
      </c>
      <c r="G478" s="45" t="s">
        <v>249</v>
      </c>
      <c r="H478" s="40"/>
      <c r="I478" s="40"/>
      <c r="J478" s="73">
        <f t="shared" si="31"/>
        <v>3.9960978146267485E-2</v>
      </c>
      <c r="K478" s="74">
        <f t="shared" si="32"/>
        <v>2.8609291853732517E-2</v>
      </c>
      <c r="AB478" s="63"/>
      <c r="AH478" s="47"/>
    </row>
    <row r="479" spans="1:34">
      <c r="A479" s="75">
        <v>1581</v>
      </c>
      <c r="B479" s="75" t="s">
        <v>545</v>
      </c>
      <c r="C479" s="75">
        <v>1581</v>
      </c>
      <c r="D479" s="105">
        <v>6.0454800752952585E-2</v>
      </c>
      <c r="E479" s="94">
        <f t="shared" si="33"/>
        <v>6.8570272723113126E-2</v>
      </c>
      <c r="F479" s="94">
        <f t="shared" si="34"/>
        <v>6.8570270000000003E-2</v>
      </c>
      <c r="G479" s="45"/>
      <c r="H479" s="40"/>
      <c r="I479" s="40"/>
      <c r="J479" s="73">
        <f t="shared" si="31"/>
        <v>6.0454800752952585E-2</v>
      </c>
      <c r="K479" s="74">
        <f t="shared" si="32"/>
        <v>8.1154692470474174E-3</v>
      </c>
      <c r="AB479" s="63"/>
      <c r="AH479" s="47"/>
    </row>
    <row r="480" spans="1:34">
      <c r="A480" s="75">
        <v>428</v>
      </c>
      <c r="B480" s="75" t="s">
        <v>546</v>
      </c>
      <c r="C480" s="75">
        <v>428</v>
      </c>
      <c r="D480" s="105">
        <v>3.9304502735219654E-2</v>
      </c>
      <c r="E480" s="94">
        <f t="shared" si="33"/>
        <v>6.8570272723113126E-2</v>
      </c>
      <c r="F480" s="94">
        <f t="shared" si="34"/>
        <v>6.8570270000000003E-2</v>
      </c>
      <c r="G480" s="45" t="s">
        <v>249</v>
      </c>
      <c r="H480" s="40"/>
      <c r="I480" s="40"/>
      <c r="J480" s="73">
        <f t="shared" si="31"/>
        <v>3.9304502735219654E-2</v>
      </c>
      <c r="K480" s="74">
        <f t="shared" si="32"/>
        <v>2.9265767264780349E-2</v>
      </c>
      <c r="AB480" s="63"/>
      <c r="AH480" s="47"/>
    </row>
    <row r="481" spans="1:34">
      <c r="A481" s="75">
        <v>1586</v>
      </c>
      <c r="B481" s="75" t="s">
        <v>547</v>
      </c>
      <c r="C481" s="75">
        <v>1586</v>
      </c>
      <c r="D481" s="105">
        <v>1.3331942035483189E-2</v>
      </c>
      <c r="E481" s="94">
        <f t="shared" si="33"/>
        <v>4.8413454000745489E-2</v>
      </c>
      <c r="F481" s="94">
        <f t="shared" si="34"/>
        <v>4.8413449999999997E-2</v>
      </c>
      <c r="G481" s="45" t="s">
        <v>249</v>
      </c>
      <c r="H481" s="40"/>
      <c r="I481" s="40"/>
      <c r="J481" s="73">
        <f t="shared" si="31"/>
        <v>1.3331942035483189E-2</v>
      </c>
      <c r="K481" s="74">
        <f t="shared" si="32"/>
        <v>3.5081507964516812E-2</v>
      </c>
      <c r="AB481" s="63"/>
      <c r="AH481" s="47"/>
    </row>
    <row r="482" spans="1:34">
      <c r="A482" s="75">
        <v>1587</v>
      </c>
      <c r="B482" s="75" t="s">
        <v>548</v>
      </c>
      <c r="C482" s="75">
        <v>1587</v>
      </c>
      <c r="D482" s="105">
        <v>2.5603340322226584E-2</v>
      </c>
      <c r="E482" s="94">
        <f t="shared" si="33"/>
        <v>4.8413454000745489E-2</v>
      </c>
      <c r="F482" s="94">
        <f t="shared" si="34"/>
        <v>4.8413449999999997E-2</v>
      </c>
      <c r="G482" s="45" t="s">
        <v>249</v>
      </c>
      <c r="H482" s="40"/>
      <c r="I482" s="40"/>
      <c r="J482" s="73">
        <f t="shared" si="31"/>
        <v>2.5603340322226584E-2</v>
      </c>
      <c r="K482" s="74">
        <f t="shared" si="32"/>
        <v>2.2810109677773412E-2</v>
      </c>
      <c r="AB482" s="63"/>
      <c r="AH482" s="47"/>
    </row>
    <row r="483" spans="1:34">
      <c r="A483" s="75">
        <v>1588</v>
      </c>
      <c r="B483" s="75" t="s">
        <v>549</v>
      </c>
      <c r="C483" s="75">
        <v>1588</v>
      </c>
      <c r="D483" s="105">
        <v>5.629440382047649E-3</v>
      </c>
      <c r="E483" s="94">
        <f t="shared" si="33"/>
        <v>4.8413454000745489E-2</v>
      </c>
      <c r="F483" s="94">
        <f t="shared" si="34"/>
        <v>4.8413449999999997E-2</v>
      </c>
      <c r="G483" s="45" t="s">
        <v>249</v>
      </c>
      <c r="H483" s="40"/>
      <c r="I483" s="40"/>
      <c r="J483" s="73">
        <f t="shared" si="31"/>
        <v>5.629440382047649E-3</v>
      </c>
      <c r="K483" s="74">
        <f t="shared" si="32"/>
        <v>4.2784009617952347E-2</v>
      </c>
      <c r="AB483" s="63"/>
      <c r="AH483" s="47"/>
    </row>
    <row r="484" spans="1:34">
      <c r="A484" s="75">
        <v>1589</v>
      </c>
      <c r="B484" s="75" t="s">
        <v>550</v>
      </c>
      <c r="C484" s="75">
        <v>1589</v>
      </c>
      <c r="D484" s="105">
        <v>1.3844980680785842E-2</v>
      </c>
      <c r="E484" s="94">
        <f t="shared" si="33"/>
        <v>4.8413454000745489E-2</v>
      </c>
      <c r="F484" s="94">
        <f t="shared" si="34"/>
        <v>4.8413449999999997E-2</v>
      </c>
      <c r="G484" s="45" t="s">
        <v>249</v>
      </c>
      <c r="H484" s="40"/>
      <c r="I484" s="40"/>
      <c r="J484" s="73">
        <f>+D484</f>
        <v>1.3844980680785842E-2</v>
      </c>
      <c r="K484" s="74">
        <f>F484-J484</f>
        <v>3.4568469319214153E-2</v>
      </c>
      <c r="AB484" s="63"/>
      <c r="AH484" s="47"/>
    </row>
    <row r="485" spans="1:34">
      <c r="A485" s="75">
        <v>1590</v>
      </c>
      <c r="B485" s="75" t="s">
        <v>551</v>
      </c>
      <c r="C485" s="75">
        <v>1590</v>
      </c>
      <c r="D485" s="105">
        <v>6.5479152535807385E-3</v>
      </c>
      <c r="E485" s="94">
        <f t="shared" si="33"/>
        <v>4.8413454000745489E-2</v>
      </c>
      <c r="F485" s="94">
        <f t="shared" si="34"/>
        <v>4.8413449999999997E-2</v>
      </c>
      <c r="G485" s="45" t="s">
        <v>249</v>
      </c>
      <c r="H485" s="40"/>
      <c r="I485" s="40"/>
      <c r="J485" s="73">
        <f t="shared" ref="J485:J486" si="35">+D485</f>
        <v>6.5479152535807385E-3</v>
      </c>
      <c r="K485" s="74">
        <f t="shared" ref="K485:K486" si="36">F485-J485</f>
        <v>4.1865534746419256E-2</v>
      </c>
      <c r="AB485" s="63"/>
      <c r="AH485" s="47"/>
    </row>
    <row r="486" spans="1:34">
      <c r="A486" s="75">
        <v>1591</v>
      </c>
      <c r="B486" s="75" t="s">
        <v>552</v>
      </c>
      <c r="C486" s="75">
        <v>1591</v>
      </c>
      <c r="D486" s="105">
        <v>2.293544914724872E-2</v>
      </c>
      <c r="E486" s="94">
        <f t="shared" si="33"/>
        <v>4.8413454000745489E-2</v>
      </c>
      <c r="F486" s="94">
        <f t="shared" si="34"/>
        <v>4.8413449999999997E-2</v>
      </c>
      <c r="G486" s="45" t="s">
        <v>249</v>
      </c>
      <c r="H486" s="40"/>
      <c r="I486" s="40"/>
      <c r="J486" s="73">
        <f t="shared" si="35"/>
        <v>2.293544914724872E-2</v>
      </c>
      <c r="K486" s="74">
        <f t="shared" si="36"/>
        <v>2.5478000852751276E-2</v>
      </c>
      <c r="AB486" s="63"/>
      <c r="AH486" s="47"/>
    </row>
    <row r="487" spans="1:34">
      <c r="A487" s="75">
        <v>1592</v>
      </c>
      <c r="B487" s="75" t="s">
        <v>553</v>
      </c>
      <c r="C487" s="75">
        <v>1592</v>
      </c>
      <c r="D487" s="105">
        <v>4.9183327236904141E-3</v>
      </c>
      <c r="E487" s="94">
        <f t="shared" si="33"/>
        <v>4.8413454000745489E-2</v>
      </c>
      <c r="F487" s="94">
        <f t="shared" si="34"/>
        <v>4.8413449999999997E-2</v>
      </c>
      <c r="G487" s="45" t="s">
        <v>249</v>
      </c>
      <c r="H487" s="40"/>
      <c r="I487" s="40"/>
      <c r="J487" s="73">
        <f t="shared" ref="J487" si="37">+D487</f>
        <v>4.9183327236904141E-3</v>
      </c>
      <c r="K487" s="74">
        <f t="shared" ref="K487" si="38">F487-J487</f>
        <v>4.3495117276309586E-2</v>
      </c>
      <c r="AB487" s="63"/>
      <c r="AH487" s="47"/>
    </row>
    <row r="488" spans="1:34">
      <c r="A488" s="75">
        <v>1593</v>
      </c>
      <c r="B488" s="75" t="s">
        <v>554</v>
      </c>
      <c r="C488" s="75">
        <v>1593</v>
      </c>
      <c r="D488" s="105">
        <v>9.1648464361321832E-3</v>
      </c>
      <c r="E488" s="94">
        <f t="shared" si="33"/>
        <v>4.8413454000745489E-2</v>
      </c>
      <c r="F488" s="94">
        <f t="shared" si="34"/>
        <v>4.8413449999999997E-2</v>
      </c>
      <c r="G488" s="45" t="s">
        <v>249</v>
      </c>
      <c r="J488" s="73">
        <f t="shared" ref="J488" si="39">+D488</f>
        <v>9.1648464361321832E-3</v>
      </c>
      <c r="K488" s="74">
        <f t="shared" ref="K488" si="40">F488-J488</f>
        <v>3.9248603563867814E-2</v>
      </c>
    </row>
    <row r="489" spans="1:34">
      <c r="A489" s="75">
        <v>1638</v>
      </c>
      <c r="B489" s="75" t="s">
        <v>555</v>
      </c>
      <c r="C489" s="75">
        <v>1638</v>
      </c>
      <c r="D489" s="105">
        <v>3.5498454295768957E-2</v>
      </c>
      <c r="E489" s="94">
        <f t="shared" si="33"/>
        <v>5.8858304823065484E-2</v>
      </c>
      <c r="F489" s="94">
        <f t="shared" si="34"/>
        <v>5.8858300000000002E-2</v>
      </c>
      <c r="G489" s="45" t="s">
        <v>249</v>
      </c>
      <c r="J489" s="73">
        <f t="shared" ref="J489:J492" si="41">+D489</f>
        <v>3.5498454295768957E-2</v>
      </c>
      <c r="K489" s="74">
        <f t="shared" ref="K489:K492" si="42">F489-J489</f>
        <v>2.3359845704231046E-2</v>
      </c>
    </row>
    <row r="490" spans="1:34">
      <c r="A490" s="75">
        <v>1639</v>
      </c>
      <c r="B490" s="75" t="s">
        <v>556</v>
      </c>
      <c r="C490" s="75">
        <v>1639</v>
      </c>
      <c r="D490" s="105">
        <v>1.9103409597997837E-2</v>
      </c>
      <c r="E490" s="94">
        <f t="shared" si="33"/>
        <v>4.8413454000745489E-2</v>
      </c>
      <c r="F490" s="94">
        <f t="shared" si="34"/>
        <v>4.8413449999999997E-2</v>
      </c>
      <c r="G490" s="45" t="s">
        <v>249</v>
      </c>
      <c r="J490" s="73">
        <f t="shared" si="41"/>
        <v>1.9103409597997837E-2</v>
      </c>
      <c r="K490" s="74">
        <f t="shared" si="42"/>
        <v>2.931004040200216E-2</v>
      </c>
    </row>
    <row r="491" spans="1:34">
      <c r="A491" s="75">
        <v>1640</v>
      </c>
      <c r="B491" s="75" t="s">
        <v>557</v>
      </c>
      <c r="C491" s="75">
        <v>1640</v>
      </c>
      <c r="D491" s="105">
        <v>1.9103409597997837E-2</v>
      </c>
      <c r="E491" s="94">
        <f t="shared" si="33"/>
        <v>4.8413454000745489E-2</v>
      </c>
      <c r="F491" s="94">
        <f t="shared" si="34"/>
        <v>4.8413449999999997E-2</v>
      </c>
      <c r="G491" s="45" t="s">
        <v>249</v>
      </c>
      <c r="J491" s="73">
        <f t="shared" si="41"/>
        <v>1.9103409597997837E-2</v>
      </c>
      <c r="K491" s="74">
        <f t="shared" si="42"/>
        <v>2.931004040200216E-2</v>
      </c>
    </row>
    <row r="492" spans="1:34">
      <c r="A492" s="75">
        <v>1651</v>
      </c>
      <c r="B492" s="75" t="s">
        <v>560</v>
      </c>
      <c r="C492" s="75">
        <v>1651</v>
      </c>
      <c r="D492" s="105">
        <v>6.7426799106981988E-3</v>
      </c>
      <c r="E492" s="94">
        <f t="shared" si="33"/>
        <v>4.8413454000745489E-2</v>
      </c>
      <c r="F492" s="94">
        <f t="shared" si="34"/>
        <v>4.8413449999999997E-2</v>
      </c>
      <c r="G492" s="45" t="s">
        <v>249</v>
      </c>
      <c r="J492" s="73">
        <f t="shared" si="41"/>
        <v>6.7426799106981988E-3</v>
      </c>
      <c r="K492" s="74">
        <f t="shared" si="42"/>
        <v>4.1670770089301798E-2</v>
      </c>
    </row>
    <row r="493" spans="1:34">
      <c r="A493" s="75">
        <v>1656</v>
      </c>
      <c r="B493" s="75" t="s">
        <v>561</v>
      </c>
      <c r="C493" s="75">
        <v>1656</v>
      </c>
      <c r="D493" s="105">
        <v>5.7075419835065019E-2</v>
      </c>
      <c r="E493" s="94">
        <f t="shared" si="33"/>
        <v>5.8858304823065484E-2</v>
      </c>
      <c r="F493" s="94">
        <f t="shared" si="34"/>
        <v>5.8858300000000002E-2</v>
      </c>
      <c r="G493" s="45"/>
      <c r="J493" s="73">
        <f t="shared" ref="J493:J494" si="43">+D493</f>
        <v>5.7075419835065019E-2</v>
      </c>
      <c r="K493" s="74">
        <f t="shared" ref="K493:K494" si="44">F493-J493</f>
        <v>1.7828801649349829E-3</v>
      </c>
    </row>
    <row r="494" spans="1:34">
      <c r="A494" s="75">
        <v>1657</v>
      </c>
      <c r="B494" s="75" t="s">
        <v>562</v>
      </c>
      <c r="C494" s="75">
        <v>1657</v>
      </c>
      <c r="D494" s="105">
        <v>5.7075419835065019E-2</v>
      </c>
      <c r="E494" s="94">
        <f t="shared" si="33"/>
        <v>5.8858304823065484E-2</v>
      </c>
      <c r="F494" s="94">
        <f t="shared" si="34"/>
        <v>5.8858300000000002E-2</v>
      </c>
      <c r="G494" s="45"/>
      <c r="J494" s="73">
        <f t="shared" si="43"/>
        <v>5.7075419835065019E-2</v>
      </c>
      <c r="K494" s="74">
        <f t="shared" si="44"/>
        <v>1.7828801649349829E-3</v>
      </c>
    </row>
    <row r="495" spans="1:34">
      <c r="A495" s="75">
        <v>1660</v>
      </c>
      <c r="B495" s="75" t="s">
        <v>563</v>
      </c>
      <c r="C495" s="75">
        <v>1660</v>
      </c>
      <c r="D495" s="105">
        <v>1.37736797709231E-2</v>
      </c>
      <c r="E495" s="94">
        <f t="shared" ref="E495" si="45">IF(AND(G495="X",D495&lt;$N$17),VLOOKUP(D495,$N$7:$Q$51,4,1),IF(D495&lt;$N$17,VLOOKUP(D495,$N$7:$P$51,3,1),IF(G495="X",VLOOKUP(D495,$N$7:$R$51,4,1),VLOOKUP(D495,$N$7:$R$51,3,1))))</f>
        <v>4.8413454000745489E-2</v>
      </c>
      <c r="F495" s="94">
        <f t="shared" ref="F495" si="46">ROUND(E495,8)</f>
        <v>4.8413449999999997E-2</v>
      </c>
      <c r="G495" s="45" t="s">
        <v>249</v>
      </c>
      <c r="J495" s="73">
        <f t="shared" ref="J495" si="47">+D495</f>
        <v>1.37736797709231E-2</v>
      </c>
      <c r="K495" s="74">
        <f t="shared" ref="K495" si="48">F495-J495</f>
        <v>3.4639770229076897E-2</v>
      </c>
    </row>
  </sheetData>
  <sheetProtection algorithmName="SHA-512" hashValue="YdqTHZv7PAMuYTUTVIQ34v2k9/f/m3fTH5J46sobEOMRZzzcxisHJxocQNQhdFrcXPRGS8rr9lxo8yYogQFe8g==" saltValue="0Ngx90myRNGHX9SXVqyDDg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A2CF83-E06C-4A55-83F5-DBFBB1BF24D5}"/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2021-12-31T15:53:19Z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