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msaza\Documents\PROGRAMA DE PAPA 2020\INTRUCTIVO BMC  CON FORMATOS\WEB MASTER\MARCO NORMATIVO\"/>
    </mc:Choice>
  </mc:AlternateContent>
  <xr:revisionPtr revIDLastSave="0" documentId="13_ncr:1_{581A710E-A390-4077-8D62-61BF25720A7F}" xr6:coauthVersionLast="45" xr6:coauthVersionMax="45" xr10:uidLastSave="{00000000-0000-0000-0000-000000000000}"/>
  <bookViews>
    <workbookView xWindow="-120" yWindow="-120" windowWidth="20730" windowHeight="11160" xr2:uid="{00000000-000D-0000-FFFF-FFFF00000000}"/>
  </bookViews>
  <sheets>
    <sheet name="1.CALCULADORA" sheetId="1" r:id="rId1"/>
    <sheet name="2. CUENTA DE COBRO RAPIDA" sheetId="4" r:id="rId2"/>
    <sheet name="SUCURSALES BANCO AGRARIO" sheetId="5" r:id="rId3"/>
    <sheet name="Hoja1" sheetId="6" r:id="rId4"/>
    <sheet name="CONVERSIONES" sheetId="2" state="hidden" r:id="rId5"/>
  </sheets>
  <definedNames>
    <definedName name="_xlnm.Print_Area" localSheetId="1">'2. CUENTA DE COBRO RAPIDA'!$A$1:$H$44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 i="5" l="1"/>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I388" i="5"/>
  <c r="I389" i="5"/>
  <c r="I390" i="5"/>
  <c r="I391" i="5"/>
  <c r="I392" i="5"/>
  <c r="I393" i="5"/>
  <c r="I394" i="5"/>
  <c r="I395" i="5"/>
  <c r="I396" i="5"/>
  <c r="I397" i="5"/>
  <c r="I398" i="5"/>
  <c r="I399" i="5"/>
  <c r="I400" i="5"/>
  <c r="I401" i="5"/>
  <c r="I402" i="5"/>
  <c r="I403" i="5"/>
  <c r="I404" i="5"/>
  <c r="I405" i="5"/>
  <c r="I406" i="5"/>
  <c r="I407" i="5"/>
  <c r="I408" i="5"/>
  <c r="I409" i="5"/>
  <c r="I410" i="5"/>
  <c r="I411" i="5"/>
  <c r="I412" i="5"/>
  <c r="I413" i="5"/>
  <c r="I414" i="5"/>
  <c r="I415" i="5"/>
  <c r="I416" i="5"/>
  <c r="I417" i="5"/>
  <c r="I418" i="5"/>
  <c r="I419" i="5"/>
  <c r="I420" i="5"/>
  <c r="I421" i="5"/>
  <c r="I422" i="5"/>
  <c r="I423" i="5"/>
  <c r="I424" i="5"/>
  <c r="I425" i="5"/>
  <c r="I426" i="5"/>
  <c r="I427" i="5"/>
  <c r="I428" i="5"/>
  <c r="I429" i="5"/>
  <c r="I430" i="5"/>
  <c r="I431" i="5"/>
  <c r="I432" i="5"/>
  <c r="I433" i="5"/>
  <c r="I434" i="5"/>
  <c r="I435" i="5"/>
  <c r="I436" i="5"/>
  <c r="I437" i="5"/>
  <c r="I438" i="5"/>
  <c r="I439" i="5"/>
  <c r="I440" i="5"/>
  <c r="I441" i="5"/>
  <c r="I442" i="5"/>
  <c r="I443" i="5"/>
  <c r="I444" i="5"/>
  <c r="I445" i="5"/>
  <c r="I446" i="5"/>
  <c r="I447" i="5"/>
  <c r="I448" i="5"/>
  <c r="I449" i="5"/>
  <c r="I450" i="5"/>
  <c r="I451" i="5"/>
  <c r="I452" i="5"/>
  <c r="I453" i="5"/>
  <c r="I454" i="5"/>
  <c r="I455" i="5"/>
  <c r="I456" i="5"/>
  <c r="I457" i="5"/>
  <c r="I458" i="5"/>
  <c r="I459" i="5"/>
  <c r="I460" i="5"/>
  <c r="I461" i="5"/>
  <c r="I462" i="5"/>
  <c r="I463" i="5"/>
  <c r="I464" i="5"/>
  <c r="I465" i="5"/>
  <c r="I466" i="5"/>
  <c r="I467" i="5"/>
  <c r="I468" i="5"/>
  <c r="I469" i="5"/>
  <c r="I470" i="5"/>
  <c r="I471" i="5"/>
  <c r="I472" i="5"/>
  <c r="I473" i="5"/>
  <c r="I474" i="5"/>
  <c r="I475" i="5"/>
  <c r="I476" i="5"/>
  <c r="I477" i="5"/>
  <c r="I478" i="5"/>
  <c r="I479" i="5"/>
  <c r="I480" i="5"/>
  <c r="I481" i="5"/>
  <c r="I482" i="5"/>
  <c r="I483" i="5"/>
  <c r="I484" i="5"/>
  <c r="I485" i="5"/>
  <c r="I486" i="5"/>
  <c r="I487" i="5"/>
  <c r="I488" i="5"/>
  <c r="I3" i="5"/>
  <c r="C24" i="4" l="1"/>
  <c r="E9" i="2" l="1"/>
  <c r="E10" i="2"/>
  <c r="E8" i="2"/>
  <c r="G31" i="1" l="1"/>
  <c r="F31" i="1" l="1"/>
  <c r="K31" i="1"/>
  <c r="L31" i="1" s="1"/>
  <c r="J31" i="1" l="1"/>
  <c r="I31" i="1" l="1"/>
  <c r="M31" i="1" s="1"/>
  <c r="H31" i="1"/>
  <c r="P31" i="1"/>
  <c r="E24" i="4" s="1"/>
  <c r="E25" i="4" l="1"/>
  <c r="N31" i="1"/>
  <c r="O31" i="1" l="1"/>
  <c r="Q31" i="1" s="1"/>
  <c r="D24" i="4" s="1"/>
  <c r="F24" i="4" s="1"/>
  <c r="F25" i="4" s="1"/>
  <c r="R31" i="1" l="1"/>
</calcChain>
</file>

<file path=xl/sharedStrings.xml><?xml version="1.0" encoding="utf-8"?>
<sst xmlns="http://schemas.openxmlformats.org/spreadsheetml/2006/main" count="3091" uniqueCount="1588">
  <si>
    <t>POR FAVOR LEA DETENIDAMENTE Y SIGA LAS SIGUIENTES INSTRUCCIONES</t>
  </si>
  <si>
    <t>Columna</t>
  </si>
  <si>
    <t>1. De la lista desplegable seleccione el grupo al cual pertenece la variedad que comercializó.</t>
  </si>
  <si>
    <t>Columna 1</t>
  </si>
  <si>
    <t>Columna 2</t>
  </si>
  <si>
    <t>Columna 3</t>
  </si>
  <si>
    <t>Columna 4</t>
  </si>
  <si>
    <t>Columna 5</t>
  </si>
  <si>
    <t>Columna 6</t>
  </si>
  <si>
    <t>Columna 7</t>
  </si>
  <si>
    <t>Columna 8</t>
  </si>
  <si>
    <t>Columna 9</t>
  </si>
  <si>
    <t>INFORMACIÓN PARA LA CUENTA DE COBRO</t>
  </si>
  <si>
    <t>VARIEDAD</t>
  </si>
  <si>
    <t>CONDICIÓN DEL PRODUCTOR</t>
  </si>
  <si>
    <t>VALOR POR DEBAJO DEL COSTO DE PRODUCCIÓN $/toneladas</t>
  </si>
  <si>
    <t>MONTO MÁXIMO DEL APOYO $/tonelada</t>
  </si>
  <si>
    <t>VOLUMEN  COMERCIALIZADO- SUJETO DE APOYO [toneladas]</t>
  </si>
  <si>
    <t>MONTO DEL APOYO $/tonelada</t>
  </si>
  <si>
    <t>MONTO DEL APOYO DEL PRODUCTOR $</t>
  </si>
  <si>
    <t>PRECIO DE REFERENCIA ($/t)</t>
  </si>
  <si>
    <t>COSTO PROMEDIO DE PRODUCCIÓN $/t</t>
  </si>
  <si>
    <t>Betina-ICA Única</t>
  </si>
  <si>
    <t>Otras Variedades</t>
  </si>
  <si>
    <t>FORMATO No 1</t>
  </si>
  <si>
    <t>(1)</t>
  </si>
  <si>
    <t>Ciudad y fecha de expedición de la cuenta de cobro</t>
  </si>
  <si>
    <t xml:space="preserve"> </t>
  </si>
  <si>
    <t>(2)</t>
  </si>
  <si>
    <t>Nombre completo del Productor - Beneficiario</t>
  </si>
  <si>
    <t>Número correspondiente al documento de identificación del productor o persona jurídica beneficiario</t>
  </si>
  <si>
    <t>Valor en letras a cobrar por concepto del apoyo calculado en (9)</t>
  </si>
  <si>
    <t xml:space="preserve">VALOR DEL APOYO </t>
  </si>
  <si>
    <t>(8)</t>
  </si>
  <si>
    <t>TOTAL</t>
  </si>
  <si>
    <t>(9)</t>
  </si>
  <si>
    <t>No.</t>
  </si>
  <si>
    <t>(11)</t>
  </si>
  <si>
    <t>(13)</t>
  </si>
  <si>
    <t xml:space="preserve">Nombre de la entidad a la que pertenece la cuenta                     </t>
  </si>
  <si>
    <r>
      <t>departamento</t>
    </r>
    <r>
      <rPr>
        <sz val="11"/>
        <color theme="1" tint="0.499984740745262"/>
        <rFont val="Calibri"/>
        <family val="2"/>
        <scheme val="minor"/>
      </rPr>
      <t xml:space="preserve"> (14) </t>
    </r>
  </si>
  <si>
    <t>Cordialmente,</t>
  </si>
  <si>
    <t>Dirección:</t>
  </si>
  <si>
    <t>Ciudad o Municipio:</t>
  </si>
  <si>
    <t>Departamento:</t>
  </si>
  <si>
    <t xml:space="preserve">Teléfono fijo y/o celular: </t>
  </si>
  <si>
    <t>Correo electrónico</t>
  </si>
  <si>
    <r>
      <t xml:space="preserve">DATOS DE CONTACTO DEL COMPRADOR DE LA PAPA </t>
    </r>
    <r>
      <rPr>
        <b/>
        <sz val="11"/>
        <color theme="1" tint="0.499984740745262"/>
        <rFont val="Calibri"/>
        <family val="2"/>
      </rPr>
      <t>(18)</t>
    </r>
    <r>
      <rPr>
        <b/>
        <sz val="11"/>
        <color theme="1"/>
        <rFont val="Calibri"/>
        <family val="2"/>
      </rPr>
      <t>:</t>
    </r>
  </si>
  <si>
    <t>Nombres y apellidos</t>
  </si>
  <si>
    <t>Número de C.C/NIT</t>
  </si>
  <si>
    <t>Correo electrónico:</t>
  </si>
  <si>
    <t>NOTA: IMPRIMIR, FIRMAR, ESCANEAR</t>
  </si>
  <si>
    <t xml:space="preserve">LA BOLSA MERCANTIL DE COLOMBIA             </t>
  </si>
  <si>
    <t>CUENTA DE COBRO NÚMERO:</t>
  </si>
  <si>
    <t xml:space="preserve"> (ahorros o corriente)</t>
  </si>
  <si>
    <t>Firma :</t>
  </si>
  <si>
    <t>VOLUMEN COMERCIALIZADO</t>
  </si>
  <si>
    <t>BULTOS DE (4@ o 50 kg)</t>
  </si>
  <si>
    <t>CARGAS DE (8@ o 100 Kg)</t>
  </si>
  <si>
    <t>FACTOR DE CONVERSIÓN</t>
  </si>
  <si>
    <t>Parda Pastusa,Pastusa Suprema-Superior-Diacol Capiro (R-12)</t>
  </si>
  <si>
    <t>KILOGRAMOS</t>
  </si>
  <si>
    <t>TONELADAS</t>
  </si>
  <si>
    <t>CALCULADORA RÁPIDA</t>
  </si>
  <si>
    <t xml:space="preserve"> VOLUMEN COMERCIALIZADO toneladas</t>
  </si>
  <si>
    <t>Dirección de contacto:</t>
  </si>
  <si>
    <t xml:space="preserve"> PRECIO DE VENTA $/tonelada</t>
  </si>
  <si>
    <t>UNIDAD COMERCIALIZADA</t>
  </si>
  <si>
    <t>Columna 10</t>
  </si>
  <si>
    <t>Columna 11</t>
  </si>
  <si>
    <t>Columna 12</t>
  </si>
  <si>
    <t>Columna 13</t>
  </si>
  <si>
    <t>EN COLOR AZUL ESTÁN LAS CELDAS A LAS QUE SE LES PUEDE SELECCIONAR VARIABLES E  INTRODUCIR VALORES</t>
  </si>
  <si>
    <t>$/UNIDAD</t>
  </si>
  <si>
    <t>TOTAL VENTA $</t>
  </si>
  <si>
    <t>Columna 14</t>
  </si>
  <si>
    <t>PRECIO DE VENTA/UNIDAD</t>
  </si>
  <si>
    <t>4. INTRODUZCA el precio de venta  de la unidad comercilizada (para decimales utilice la coma ,)</t>
  </si>
  <si>
    <t xml:space="preserve">Columna </t>
  </si>
  <si>
    <t>6. Total venta según datos ingresados</t>
  </si>
  <si>
    <t>5. $/unidad, según datos ingresados</t>
  </si>
  <si>
    <t>7. Precio de referencia ($/tonelada) para la variedad seleccionada (según tabla 4 del instructivo MADR)</t>
  </si>
  <si>
    <t>8. Costo promedio de producción ($/tonelada) para la variedad de papa comercializada (según tabla 4 del instructivo MADR)</t>
  </si>
  <si>
    <t>9. Precio venta ($/tonelada), según datos ingresados</t>
  </si>
  <si>
    <t>10. Volumen comercializado (toneladas), según datos ingresados</t>
  </si>
  <si>
    <t>11. REVISE la condición de SI aplica o NO para el programa de apoyo, según datos ingresados</t>
  </si>
  <si>
    <t>12. En esta columna se muestra el volumen sujeto de apoyo (toneladas). El máximo es de 10 toneladas/productor</t>
  </si>
  <si>
    <t>13. El esta columna se muestra el monto del apoyo que le corresponde ($/tonelada)</t>
  </si>
  <si>
    <t>14. En esta columna se muestra el monto del apoyo que le corresponde al productor por la comercialización de la papa en fresco (sin procesar)</t>
  </si>
  <si>
    <t>CALCULADORA  RÁPIDA, DEL VALOR DEL APOYO,  DEL  PROGRAMA DE APOYO A LA COMERCIALIZACIÓN DE LA PAPA EN FRESCO (SIN PROCESAR)</t>
  </si>
  <si>
    <t>1 TONELADA = 20 BULTOS DE (4@ o 50 kg)</t>
  </si>
  <si>
    <t>1 TONELADA = 10 CARGAS DE (8@ o 100 Kg)</t>
  </si>
  <si>
    <t>1 TONELADA = 1000 KILOGRAMOS</t>
  </si>
  <si>
    <t>TABLA 4. INSTRUCTIVO DEL MADR</t>
  </si>
  <si>
    <r>
      <rPr>
        <sz val="11"/>
        <rFont val="Calibri"/>
        <family val="2"/>
        <scheme val="minor"/>
      </rPr>
      <t>Favor consignar en mi cuenta de</t>
    </r>
    <r>
      <rPr>
        <sz val="11"/>
        <color theme="6"/>
        <rFont val="Calibri"/>
        <family val="2"/>
        <scheme val="minor"/>
      </rPr>
      <t xml:space="preserve"> </t>
    </r>
    <r>
      <rPr>
        <sz val="11"/>
        <color theme="0" tint="-0.499984740745262"/>
        <rFont val="Calibri"/>
        <family val="2"/>
        <scheme val="minor"/>
      </rPr>
      <t xml:space="preserve">(10) </t>
    </r>
  </si>
  <si>
    <r>
      <t>de</t>
    </r>
    <r>
      <rPr>
        <sz val="11"/>
        <color theme="3"/>
        <rFont val="Calibri"/>
        <family val="2"/>
        <scheme val="minor"/>
      </rPr>
      <t xml:space="preserve"> (12) </t>
    </r>
  </si>
  <si>
    <r>
      <rPr>
        <sz val="11"/>
        <color theme="3"/>
        <rFont val="Calibri"/>
        <family val="2"/>
        <scheme val="minor"/>
      </rPr>
      <t>(6)</t>
    </r>
    <r>
      <rPr>
        <b/>
        <sz val="11"/>
        <color theme="1"/>
        <rFont val="Calibri"/>
        <family val="2"/>
        <scheme val="minor"/>
      </rPr>
      <t xml:space="preserve"> VALOR UNITARIO DEL APOYO $/tonelada</t>
    </r>
  </si>
  <si>
    <r>
      <rPr>
        <sz val="11"/>
        <color theme="3"/>
        <rFont val="Calibri"/>
        <family val="2"/>
        <scheme val="minor"/>
      </rPr>
      <t>(7)</t>
    </r>
    <r>
      <rPr>
        <b/>
        <sz val="11"/>
        <color theme="1"/>
        <rFont val="Calibri"/>
        <family val="2"/>
        <scheme val="minor"/>
      </rPr>
      <t xml:space="preserve"> CANTIDAD COMERCIALIZADA- toneladas</t>
    </r>
  </si>
  <si>
    <r>
      <rPr>
        <sz val="11"/>
        <color theme="3"/>
        <rFont val="Calibri"/>
        <family val="2"/>
        <scheme val="minor"/>
      </rPr>
      <t>(5)</t>
    </r>
    <r>
      <rPr>
        <b/>
        <sz val="11"/>
        <color theme="1"/>
        <rFont val="Calibri"/>
        <family val="2"/>
        <scheme val="minor"/>
      </rPr>
      <t xml:space="preserve">CONCEPTO </t>
    </r>
    <r>
      <rPr>
        <sz val="11"/>
        <color theme="1"/>
        <rFont val="Calibri"/>
        <family val="2"/>
        <scheme val="minor"/>
      </rPr>
      <t>-</t>
    </r>
    <r>
      <rPr>
        <b/>
        <sz val="11"/>
        <color theme="1"/>
        <rFont val="Calibri"/>
        <family val="2"/>
        <scheme val="minor"/>
      </rPr>
      <t>VARIEDAD DE PAPA</t>
    </r>
  </si>
  <si>
    <r>
      <t xml:space="preserve">NIT/CC. </t>
    </r>
    <r>
      <rPr>
        <b/>
        <sz val="11"/>
        <color theme="3"/>
        <rFont val="Calibri"/>
        <family val="2"/>
        <scheme val="minor"/>
      </rPr>
      <t xml:space="preserve">(3)  </t>
    </r>
  </si>
  <si>
    <r>
      <t>La suma de:</t>
    </r>
    <r>
      <rPr>
        <sz val="11"/>
        <color theme="3"/>
        <rFont val="Calibri"/>
        <family val="2"/>
        <scheme val="minor"/>
      </rPr>
      <t xml:space="preserve"> (4)</t>
    </r>
  </si>
  <si>
    <t>SI</t>
  </si>
  <si>
    <t>NO</t>
  </si>
  <si>
    <t xml:space="preserve">DEBE A: </t>
  </si>
  <si>
    <t>El productor certifica que la información consignada en esta cuenta de cobro corresponde a la soportada en la documentación anexa y registrada en el formulario para la radicación de esta.</t>
  </si>
  <si>
    <t>Cod. Oficina</t>
  </si>
  <si>
    <t>Tipos Oficina</t>
  </si>
  <si>
    <t>Oficina</t>
  </si>
  <si>
    <t>Municipio</t>
  </si>
  <si>
    <t>Departamento</t>
  </si>
  <si>
    <t>Dias de Apertura</t>
  </si>
  <si>
    <t>Dias de Cierre</t>
  </si>
  <si>
    <t>Direccion</t>
  </si>
  <si>
    <t>ABEJORRAL</t>
  </si>
  <si>
    <t>Abejorral</t>
  </si>
  <si>
    <t>Antioquia</t>
  </si>
  <si>
    <t>MARTES A SABADO</t>
  </si>
  <si>
    <t>DOMINGO Y LUNES</t>
  </si>
  <si>
    <t>Carrera 50 No.49-48/50</t>
  </si>
  <si>
    <t>ALEJANDRIA</t>
  </si>
  <si>
    <t>Alejandría</t>
  </si>
  <si>
    <t>Calle 20 No.19-34/36</t>
  </si>
  <si>
    <t>ALTAMIRA (Corregimiento del municipio de Betulia - Antioquia)</t>
  </si>
  <si>
    <t>Betulia</t>
  </si>
  <si>
    <t>Calles 10 y 11 No. 10 - 17 Parque Principal Altamira - Betulia</t>
  </si>
  <si>
    <t>AMAGA</t>
  </si>
  <si>
    <t>Amagá</t>
  </si>
  <si>
    <t>CALLE 50 N° 51 – 15</t>
  </si>
  <si>
    <t>ANDES</t>
  </si>
  <si>
    <t>Andes</t>
  </si>
  <si>
    <t>CARRERA 51 N° 48-40</t>
  </si>
  <si>
    <t>ANGELOPOLIS</t>
  </si>
  <si>
    <t>Angelópolis</t>
  </si>
  <si>
    <t>Calle 11 No. 11 - 43/45</t>
  </si>
  <si>
    <t>ANGOSTURA</t>
  </si>
  <si>
    <t>Angostura</t>
  </si>
  <si>
    <t>LUNES A VIERNES</t>
  </si>
  <si>
    <t>SABADO Y DOMINGO</t>
  </si>
  <si>
    <t>Calle 11 No.9-38 Palacio Municipal - Primer Piso.</t>
  </si>
  <si>
    <t>ANORI</t>
  </si>
  <si>
    <t>Anorí</t>
  </si>
  <si>
    <t>Cra. 29 Calle 30 Plaza Ppal.</t>
  </si>
  <si>
    <t>ANZA</t>
  </si>
  <si>
    <t>Anza</t>
  </si>
  <si>
    <t>Calle 10 No.10-24/28  Parque Principal</t>
  </si>
  <si>
    <t>ARGELIA</t>
  </si>
  <si>
    <t>Argelia</t>
  </si>
  <si>
    <t>Calle 30 No. 30-07/09</t>
  </si>
  <si>
    <t>ARMENIA</t>
  </si>
  <si>
    <t>Armenia</t>
  </si>
  <si>
    <t>Calle 10 No.8-04</t>
  </si>
  <si>
    <t>BELLO</t>
  </si>
  <si>
    <t>Bello</t>
  </si>
  <si>
    <t xml:space="preserve">Carrera 51 No. 51-47
</t>
  </si>
  <si>
    <t>BETANIA</t>
  </si>
  <si>
    <t>Betania</t>
  </si>
  <si>
    <t>Cra.21 No.20-03</t>
  </si>
  <si>
    <t>BOLIVAR</t>
  </si>
  <si>
    <t>Ciudad Bolívar</t>
  </si>
  <si>
    <t>Carrera 51 N° 48-25</t>
  </si>
  <si>
    <t>CAICEDO</t>
  </si>
  <si>
    <t>Caicedo</t>
  </si>
  <si>
    <t>Calle 5 No.4-29 PARQUE PRINCIPAL</t>
  </si>
  <si>
    <t>CALDAS</t>
  </si>
  <si>
    <t>Caldas</t>
  </si>
  <si>
    <t>Calle 130 Sur No. 50-44/50</t>
  </si>
  <si>
    <t>CAMPAMENTO</t>
  </si>
  <si>
    <t>Campamento</t>
  </si>
  <si>
    <t>Calle 10 No. 10-06</t>
  </si>
  <si>
    <t>CAÑASGORDAS</t>
  </si>
  <si>
    <t>Cañasgordas</t>
  </si>
  <si>
    <t xml:space="preserve">Carrera 31 No. 30-49 primer piso - Parque Principal  </t>
  </si>
  <si>
    <t>CARACOLI</t>
  </si>
  <si>
    <t>Caracolí</t>
  </si>
  <si>
    <t>Calle 21 No.20B-23 Calle la Bácula</t>
  </si>
  <si>
    <t>CARAMANTA</t>
  </si>
  <si>
    <t>Caramanta</t>
  </si>
  <si>
    <t>Cra. 20 No.19-02</t>
  </si>
  <si>
    <t>CARMEN DE VIBORAL</t>
  </si>
  <si>
    <t>El Carmen De Viboral</t>
  </si>
  <si>
    <t>MARTES A VIERNES Y      SÁBADO</t>
  </si>
  <si>
    <t>Carrera 30 No.31-64</t>
  </si>
  <si>
    <t>CAROLINA</t>
  </si>
  <si>
    <t>Carolina</t>
  </si>
  <si>
    <t>Calle 49 No.50-20</t>
  </si>
  <si>
    <t>CAUCASIA</t>
  </si>
  <si>
    <t>Caucasia</t>
  </si>
  <si>
    <t>Carrera 20 No. 3 - 76 Centro Comercial Cauca Centro  - Locales 101 - 102 - 103 - 125 - 126 Barrio Nueva Estrella</t>
  </si>
  <si>
    <t>CHIGORODO</t>
  </si>
  <si>
    <t>Chigorodó</t>
  </si>
  <si>
    <t>CALLE 97 No. 102-30</t>
  </si>
  <si>
    <t>CISNEROS</t>
  </si>
  <si>
    <t>Cisneros</t>
  </si>
  <si>
    <t>Calle 20 No.20-05</t>
  </si>
  <si>
    <t>COCORNA</t>
  </si>
  <si>
    <t>Cocorná</t>
  </si>
  <si>
    <t>Calle 21 No. 22-34</t>
  </si>
  <si>
    <t>CONCEPCION</t>
  </si>
  <si>
    <t>Concepción</t>
  </si>
  <si>
    <t>Calle 20 No. 21-27</t>
  </si>
  <si>
    <t>COPACABANA</t>
  </si>
  <si>
    <t>Copacabana</t>
  </si>
  <si>
    <t xml:space="preserve">Carrera 51 No. 49-31 </t>
  </si>
  <si>
    <t>DABEIBA</t>
  </si>
  <si>
    <t>Dabeiba</t>
  </si>
  <si>
    <t>Carrera 10 No. 8 - 27 - Carrera Uribe - Uribe</t>
  </si>
  <si>
    <t>DON MATIAS</t>
  </si>
  <si>
    <t>Donmatías</t>
  </si>
  <si>
    <t>Carrera 30 No. 31 - 29</t>
  </si>
  <si>
    <t>EBEJICO</t>
  </si>
  <si>
    <t>Ebéjico</t>
  </si>
  <si>
    <t>CALLE 20 No. 20-11/29/CARRERA 20 No. 20-11</t>
  </si>
  <si>
    <t>EL BAGRE</t>
  </si>
  <si>
    <t>El Bagre</t>
  </si>
  <si>
    <t>Carrera 48 No. 50-33</t>
  </si>
  <si>
    <t>EL PEÑOL</t>
  </si>
  <si>
    <t>Peñol</t>
  </si>
  <si>
    <t>Cra 18 No. 226 Parque Principal</t>
  </si>
  <si>
    <t>EL RETIRO</t>
  </si>
  <si>
    <t>Retiro</t>
  </si>
  <si>
    <t>Calle 20 No. 19-13/19</t>
  </si>
  <si>
    <t>ENVIGADO</t>
  </si>
  <si>
    <t>Envigado</t>
  </si>
  <si>
    <t>Calle 38 Sur  No. 42-03</t>
  </si>
  <si>
    <t>FRONTINO</t>
  </si>
  <si>
    <t>Frontino</t>
  </si>
  <si>
    <t>Cra.32 No.28-61</t>
  </si>
  <si>
    <t>GIRARDOTA</t>
  </si>
  <si>
    <t>Girardota</t>
  </si>
  <si>
    <t>Calle 6 No.. 14-26</t>
  </si>
  <si>
    <t>GOMEZ PLATA</t>
  </si>
  <si>
    <t>Gómez Plata</t>
  </si>
  <si>
    <t xml:space="preserve">Calle 50 No.49-13 </t>
  </si>
  <si>
    <t>GRANADA</t>
  </si>
  <si>
    <t>Granada</t>
  </si>
  <si>
    <t>Calle 21Bolívar No.21-04/08</t>
  </si>
  <si>
    <t>GUADALUPE</t>
  </si>
  <si>
    <t>Guadalupe</t>
  </si>
  <si>
    <t>Calle 50 No.48-67/69</t>
  </si>
  <si>
    <t>GUARNE</t>
  </si>
  <si>
    <t>Guarne</t>
  </si>
  <si>
    <t>Calle 50 No. 50 -13/15</t>
  </si>
  <si>
    <t>HELICONIA</t>
  </si>
  <si>
    <t>Heliconia</t>
  </si>
  <si>
    <t>Carrera 20 No. 20-18</t>
  </si>
  <si>
    <t>ITAGÜI</t>
  </si>
  <si>
    <t>Itagüi</t>
  </si>
  <si>
    <t>CALLE 85 N° 48-01 Bloque 31 Nivel 2</t>
  </si>
  <si>
    <t>ITUANGO</t>
  </si>
  <si>
    <t>Ituango</t>
  </si>
  <si>
    <t xml:space="preserve">Carrera Santander con Calle Berrío Edif. del Café </t>
  </si>
  <si>
    <t>JARDIN</t>
  </si>
  <si>
    <t>Jardín</t>
  </si>
  <si>
    <t>Calle 9 con Carrera 3 esquina - Parque Principal</t>
  </si>
  <si>
    <t>JERICO</t>
  </si>
  <si>
    <t>Jericó</t>
  </si>
  <si>
    <t>Carrera 5 No. 7 - 41</t>
  </si>
  <si>
    <t>LA CEJA</t>
  </si>
  <si>
    <t>La Ceja</t>
  </si>
  <si>
    <t>Calle 20 No..20-58/64</t>
  </si>
  <si>
    <t>LA ESTRELLA</t>
  </si>
  <si>
    <t>La Estrella</t>
  </si>
  <si>
    <t>Calle 80 Sur No. 60 - 26 Parque Principal</t>
  </si>
  <si>
    <t>LA PINTADA</t>
  </si>
  <si>
    <t>La Pintada</t>
  </si>
  <si>
    <t>Calle 30A No. 30 - 84 Sector el Crucero</t>
  </si>
  <si>
    <t>LA UNION</t>
  </si>
  <si>
    <t>La Unión</t>
  </si>
  <si>
    <t>Calle 10 No.8-54</t>
  </si>
  <si>
    <t>LIBORINA</t>
  </si>
  <si>
    <t>Liborina</t>
  </si>
  <si>
    <t>Calle 8 No.10-63</t>
  </si>
  <si>
    <t>MACEO</t>
  </si>
  <si>
    <t>Maceo</t>
  </si>
  <si>
    <t xml:space="preserve">Carrera 30 No. 29-63 </t>
  </si>
  <si>
    <t>MARINILLA</t>
  </si>
  <si>
    <t>Marinilla</t>
  </si>
  <si>
    <t>Cra.30 No.30-48 parque Principal</t>
  </si>
  <si>
    <t>MEDELLIN MILLA DE ORO</t>
  </si>
  <si>
    <t>Medellín</t>
  </si>
  <si>
    <t>Carrera 42 No.3 sur - 81 Local 0217</t>
  </si>
  <si>
    <t>MEDELLIN ALPUJARRA</t>
  </si>
  <si>
    <t>Calle 41 No. 53-59</t>
  </si>
  <si>
    <t>MEDELLIN AMERICA</t>
  </si>
  <si>
    <t xml:space="preserve">Calle 44 No. 84-11 </t>
  </si>
  <si>
    <t>CENTRO DE NEGOCIOS MEDELLIN CARABOBO</t>
  </si>
  <si>
    <t>Cra.52 No.50-37</t>
  </si>
  <si>
    <t>MONTEBELLO</t>
  </si>
  <si>
    <t>Montebello</t>
  </si>
  <si>
    <t xml:space="preserve">Calle 19A Nº 19-03  Edificio Federación de Cafeteros     </t>
  </si>
  <si>
    <t>NARIÑO</t>
  </si>
  <si>
    <t>Nariño</t>
  </si>
  <si>
    <t>MIERCOLES A DOMINGO</t>
  </si>
  <si>
    <t>LUNES Y MARTES</t>
  </si>
  <si>
    <t>Casa de Gobierno Plaza Principal</t>
  </si>
  <si>
    <t>PEQUE</t>
  </si>
  <si>
    <t>Peque</t>
  </si>
  <si>
    <t>Calle 10 Santander No. 10-36</t>
  </si>
  <si>
    <t>PUEBLORRICO</t>
  </si>
  <si>
    <t>Pueblorrico</t>
  </si>
  <si>
    <t>Calle 30No.29-27 edificio del café</t>
  </si>
  <si>
    <t>REMEDIOS</t>
  </si>
  <si>
    <t>Remedios</t>
  </si>
  <si>
    <t>Calle 10 No.9-62 Primer piso Palacio Municipal</t>
  </si>
  <si>
    <t>RIONEGRO</t>
  </si>
  <si>
    <t>Rionegro</t>
  </si>
  <si>
    <t>Calle 43 No. 54-139 Centro Comercial San Nicolás</t>
  </si>
  <si>
    <t>SABANALARGA</t>
  </si>
  <si>
    <t>Sabanalarga</t>
  </si>
  <si>
    <t>CALLE 20 NRO. 19-26</t>
  </si>
  <si>
    <t>SAN ANDRES DE CUERQUIA</t>
  </si>
  <si>
    <t>San Andrés De Cuerquía</t>
  </si>
  <si>
    <t xml:space="preserve">Calle 30 No. 29 – 41 Parque Principal </t>
  </si>
  <si>
    <t>SAN CARLOS</t>
  </si>
  <si>
    <t>San Carlos</t>
  </si>
  <si>
    <t>Calle 21 No. 19-18/20/24</t>
  </si>
  <si>
    <t>SAN CRISTOBAL</t>
  </si>
  <si>
    <t>Calle 63 No. 129 A - 80 Centro Comercial San Cristobal Plaza.</t>
  </si>
  <si>
    <t>SAN JERONIMO</t>
  </si>
  <si>
    <t>San Jerónimo</t>
  </si>
  <si>
    <t>Calle 24 No. 12 A 31</t>
  </si>
  <si>
    <t>SAN JOSE DE LA MONTAÑA</t>
  </si>
  <si>
    <t>San José De La Montaña</t>
  </si>
  <si>
    <t>Calle 20 No. 21-24</t>
  </si>
  <si>
    <t>SAN LUIS</t>
  </si>
  <si>
    <t>San Luis</t>
  </si>
  <si>
    <t>CRA. REAL NRO. 20-07</t>
  </si>
  <si>
    <t>SAN PEDRO</t>
  </si>
  <si>
    <t>San Pedro De Los Milagros</t>
  </si>
  <si>
    <t>Calle 50 No.50-08 piso 2 Local 201</t>
  </si>
  <si>
    <t>SAN RAFAEL</t>
  </si>
  <si>
    <t>San Rafael</t>
  </si>
  <si>
    <t>Calle 31 No.29-22</t>
  </si>
  <si>
    <t>SAN ROQUE</t>
  </si>
  <si>
    <t>San Roque</t>
  </si>
  <si>
    <t>Cra.20 No.20-47/51 Pal.Mpal.</t>
  </si>
  <si>
    <t>SAN VICENTE</t>
  </si>
  <si>
    <t>San Vicente</t>
  </si>
  <si>
    <t>Cra.29 No.29-26/81 primer piso Palacio Municipal</t>
  </si>
  <si>
    <t>SANTA ROSA DE OSOS</t>
  </si>
  <si>
    <t>Santa Rosa De Osos</t>
  </si>
  <si>
    <t>CALLE 30 B No. 29-70 LOCAL 102</t>
  </si>
  <si>
    <t>SANTAFE DE ANTIOQUIA</t>
  </si>
  <si>
    <t>Santafé De Antioquia</t>
  </si>
  <si>
    <t>Calle 9 No. 10 -53/57</t>
  </si>
  <si>
    <t>SANTO DOMINGO</t>
  </si>
  <si>
    <t>Santo Domingo</t>
  </si>
  <si>
    <t>Cra.15 No.12-35</t>
  </si>
  <si>
    <t>SANTUARIO</t>
  </si>
  <si>
    <t>El Santuario</t>
  </si>
  <si>
    <t>Cra.50 No.50-35/37</t>
  </si>
  <si>
    <t>SEGOVIA</t>
  </si>
  <si>
    <t>Segovia</t>
  </si>
  <si>
    <t>Carrera 51 N° 51 - 75</t>
  </si>
  <si>
    <t>SONSON</t>
  </si>
  <si>
    <t>Sonson</t>
  </si>
  <si>
    <t xml:space="preserve">Cra 8A No.6-77       Calle 7 No 8-7 </t>
  </si>
  <si>
    <t>SOPETRAN</t>
  </si>
  <si>
    <t>Sopetrán</t>
  </si>
  <si>
    <t>Calle 10 A No. 8-04/06</t>
  </si>
  <si>
    <t>TAMESIS</t>
  </si>
  <si>
    <t>Támesis</t>
  </si>
  <si>
    <t>CALLE 10 N° 9 – 51</t>
  </si>
  <si>
    <t>TARAZA</t>
  </si>
  <si>
    <t>Tarazá</t>
  </si>
  <si>
    <t>CALLE 30 CRA. 29-05 ESQUINA</t>
  </si>
  <si>
    <t>TARSO</t>
  </si>
  <si>
    <t>Tarso</t>
  </si>
  <si>
    <t>Calle 20 No.19-12</t>
  </si>
  <si>
    <t>TITIRIBI</t>
  </si>
  <si>
    <t>Titiribí</t>
  </si>
  <si>
    <t>Carrera. 21 No. 19-68 Carrera Santander.</t>
  </si>
  <si>
    <t>TOLEDO</t>
  </si>
  <si>
    <t>Toledo</t>
  </si>
  <si>
    <t>Calle 11 No. 10 - 18 Parque Principal</t>
  </si>
  <si>
    <t>URRAO</t>
  </si>
  <si>
    <t>Urrao</t>
  </si>
  <si>
    <t>Carrera 30 N° 28-33</t>
  </si>
  <si>
    <t>VALDIVIA</t>
  </si>
  <si>
    <t>Valdivia</t>
  </si>
  <si>
    <t>Carrera 10 No. 10 – 24/28 Local 101</t>
  </si>
  <si>
    <t>VALPARAISO</t>
  </si>
  <si>
    <t>Valparaíso</t>
  </si>
  <si>
    <t>Carrera 9 No. 9 -57</t>
  </si>
  <si>
    <t>VEGACHI</t>
  </si>
  <si>
    <t>Vegachí</t>
  </si>
  <si>
    <t>Carrera 49 No.50 A - 14/34</t>
  </si>
  <si>
    <t>YARUMAL</t>
  </si>
  <si>
    <t>Yarumal</t>
  </si>
  <si>
    <t>Carrera.20 No.20-43</t>
  </si>
  <si>
    <t>YONDO</t>
  </si>
  <si>
    <t>Yondó</t>
  </si>
  <si>
    <t>Carrera 55 No.46 B - 44 Antonio Roldan B.</t>
  </si>
  <si>
    <t>ZARAGOZA</t>
  </si>
  <si>
    <t>Zaragoza</t>
  </si>
  <si>
    <t>Calle 40A No.40-32 Parq.Ppal</t>
  </si>
  <si>
    <t>BOGOTA - AVENIDA CHILE</t>
  </si>
  <si>
    <t>Bogotá, D.C.</t>
  </si>
  <si>
    <t>Bogotá D.C</t>
  </si>
  <si>
    <t>Call 72 No. 10 - 51</t>
  </si>
  <si>
    <t>BOGOTA - AVENIDA JIMENEZ</t>
  </si>
  <si>
    <t>Calle 15 No.8-32</t>
  </si>
  <si>
    <t>BOGOTA - BARRIO RESTREPO</t>
  </si>
  <si>
    <t>Cra.18 No.15-31/37/ 38 sur</t>
  </si>
  <si>
    <t>BOGOTÀ - CALLE CIEN</t>
  </si>
  <si>
    <t>Calle 100 No.17 A - 11 edif. Tundanza</t>
  </si>
  <si>
    <t>BOGOTA - CAN</t>
  </si>
  <si>
    <t xml:space="preserve">CALLE 44 No 54 - 82
</t>
  </si>
  <si>
    <t>BOGOTA - CODABAS</t>
  </si>
  <si>
    <t>Cra. 7a No. 180-71/75 módulo 1 local 29</t>
  </si>
  <si>
    <t>BOGOTA - CORABASTOS</t>
  </si>
  <si>
    <t>LUNES A VIERNES SABADO</t>
  </si>
  <si>
    <t>DOMINGO</t>
  </si>
  <si>
    <t xml:space="preserve">Cra. 86 No. 24 A 19 Sur Local D </t>
  </si>
  <si>
    <t>CENTRO DE NEGOCIOS BOGOTA CENTRO</t>
  </si>
  <si>
    <t>Calle 14 No.7-33 Local 101</t>
  </si>
  <si>
    <t>BOGOTA - GOBERNACION DE CUND.</t>
  </si>
  <si>
    <t xml:space="preserve">CALLE 26 No.47-73 Edif.Gobernación de Cund. </t>
  </si>
  <si>
    <t>BOGOTA - PALOQUEMAO</t>
  </si>
  <si>
    <t>Avenida Calle 19 N° 25 - 04</t>
  </si>
  <si>
    <t>BOGOTA - PUENTE ARANDA</t>
  </si>
  <si>
    <t>Calle 13 No. 60 - 60</t>
  </si>
  <si>
    <t>BOGOTA - USME</t>
  </si>
  <si>
    <t xml:space="preserve">CALLE 137 B SUR No. 2 A -64 </t>
  </si>
  <si>
    <t>BOGOTA CENTRO DE PAGOS, RECAUDOS Y DEPOSITOS JUDICIALES CHAPINERO</t>
  </si>
  <si>
    <t>Carrera 13 No.63-75/71</t>
  </si>
  <si>
    <t>AQUITANIA</t>
  </si>
  <si>
    <t>Aquitania</t>
  </si>
  <si>
    <t>Boyacá</t>
  </si>
  <si>
    <t>Calle 7 No.6-34</t>
  </si>
  <si>
    <t>ARCABUCO</t>
  </si>
  <si>
    <t>Arcabuco</t>
  </si>
  <si>
    <t>Cra.6 No.4-09</t>
  </si>
  <si>
    <t>BELEN</t>
  </si>
  <si>
    <t>Belén</t>
  </si>
  <si>
    <t>Cra.5 No.6-11</t>
  </si>
  <si>
    <t>BOAVITA</t>
  </si>
  <si>
    <t>Boavita</t>
  </si>
  <si>
    <t>Cra.7 Calle 5 Local 107 Edificio del Gobierno Municipal</t>
  </si>
  <si>
    <t>CAMPOHERMOSO</t>
  </si>
  <si>
    <t>Campohermoso</t>
  </si>
  <si>
    <t>Carrera 5 No. 2 – 03/07</t>
  </si>
  <si>
    <t>CHINAVITA</t>
  </si>
  <si>
    <t>Chinavita</t>
  </si>
  <si>
    <t>Calle 4 No. 3 - 32</t>
  </si>
  <si>
    <t>CHIQUINQUIRA</t>
  </si>
  <si>
    <t>Chiquinquirá</t>
  </si>
  <si>
    <t>Calle 17 No.8-42/44</t>
  </si>
  <si>
    <t>CHISCAS</t>
  </si>
  <si>
    <t>Chiscas</t>
  </si>
  <si>
    <t>Calle 4 No.4-01</t>
  </si>
  <si>
    <t>CHITA</t>
  </si>
  <si>
    <t>Chita</t>
  </si>
  <si>
    <t>Calle 4 No. 4 - 43</t>
  </si>
  <si>
    <t>CHITARAQUE</t>
  </si>
  <si>
    <t>Chitaraque</t>
  </si>
  <si>
    <t>Calle 2 No. 3 - 39</t>
  </si>
  <si>
    <t>CHIVOR</t>
  </si>
  <si>
    <t>Chivor</t>
  </si>
  <si>
    <t>Carrera 4 No. 4 -02/06</t>
  </si>
  <si>
    <t>COVARACHIA</t>
  </si>
  <si>
    <t>Covarachía</t>
  </si>
  <si>
    <t>Cra. 1 No. 3 - 20 ALCALDIA MUNICIPAL</t>
  </si>
  <si>
    <t>CUBARA</t>
  </si>
  <si>
    <t>Cubará</t>
  </si>
  <si>
    <t>CALLE 4 No.4-56/2-21</t>
  </si>
  <si>
    <t>DUITAMA</t>
  </si>
  <si>
    <t>Duitama</t>
  </si>
  <si>
    <t>Calle 15 No. 15 - 14 LOCAL 101</t>
  </si>
  <si>
    <t>EL COCUY</t>
  </si>
  <si>
    <t>El Cocuy</t>
  </si>
  <si>
    <t>Calle 8 No. 3 - 64</t>
  </si>
  <si>
    <t>EL ESPINO</t>
  </si>
  <si>
    <t>El Espino</t>
  </si>
  <si>
    <t xml:space="preserve">Calle 6 No. 4 -08 </t>
  </si>
  <si>
    <t>GACHANTIVA</t>
  </si>
  <si>
    <t>Gachantivá</t>
  </si>
  <si>
    <t>Palacio Mpal</t>
  </si>
  <si>
    <t>GAMEZA</t>
  </si>
  <si>
    <t>Gameza</t>
  </si>
  <si>
    <t>CARRERA 4 No. 3-05</t>
  </si>
  <si>
    <t>GARAGOA</t>
  </si>
  <si>
    <t>Garagoa</t>
  </si>
  <si>
    <t>Cra.10 No. 9 - 66 LOCAL 101</t>
  </si>
  <si>
    <t>GUATEQUE</t>
  </si>
  <si>
    <t>Guateque</t>
  </si>
  <si>
    <t>Cra. 7 No. 10 - 05</t>
  </si>
  <si>
    <t>GUAYATA</t>
  </si>
  <si>
    <t>Guayatá</t>
  </si>
  <si>
    <t>Calle 4 No. 4 - 02</t>
  </si>
  <si>
    <t>GUICAN</t>
  </si>
  <si>
    <t>Güicán</t>
  </si>
  <si>
    <t>Cra.3 No. 4 - 25</t>
  </si>
  <si>
    <t>JENESANO</t>
  </si>
  <si>
    <t>Jenesano</t>
  </si>
  <si>
    <t>Carrera 2 No. 8 -26</t>
  </si>
  <si>
    <t>LA UVITA</t>
  </si>
  <si>
    <t>La Uvita</t>
  </si>
  <si>
    <t>Carrera 6 No. 6 -73</t>
  </si>
  <si>
    <t>LABRANZAGRANDE</t>
  </si>
  <si>
    <t>Labranzagrande</t>
  </si>
  <si>
    <t xml:space="preserve">Carrera 9 No. 8 - 31 Parque Principal </t>
  </si>
  <si>
    <t>MACANAL</t>
  </si>
  <si>
    <t>Macanal</t>
  </si>
  <si>
    <t>Carrera 6 No. 2 -73/75</t>
  </si>
  <si>
    <t>MIRAFLORES</t>
  </si>
  <si>
    <t>Miraflores</t>
  </si>
  <si>
    <t>Carrera 7 No. 3 - 40</t>
  </si>
  <si>
    <t>MONIQUIRA</t>
  </si>
  <si>
    <t>Moniquirá</t>
  </si>
  <si>
    <t>CARRERA 5 No.18 - 45/53</t>
  </si>
  <si>
    <t>MUZO</t>
  </si>
  <si>
    <t>Muzo</t>
  </si>
  <si>
    <t>Calle 3 No. 6-33</t>
  </si>
  <si>
    <t>NUEVO COLON</t>
  </si>
  <si>
    <t>Nuevo Colón</t>
  </si>
  <si>
    <t>Calle 3 N° 4-13/17</t>
  </si>
  <si>
    <t>PAEZ</t>
  </si>
  <si>
    <t>Páez</t>
  </si>
  <si>
    <t>Carrera 2 No. 5-04</t>
  </si>
  <si>
    <t>PAIPA</t>
  </si>
  <si>
    <t>Paipa</t>
  </si>
  <si>
    <t>Calle 25 No. 19-122/128</t>
  </si>
  <si>
    <t>PAJARITO</t>
  </si>
  <si>
    <t>Pajarito</t>
  </si>
  <si>
    <t>Cra.3 No.3-00 - Carrera 2 No. 4-71</t>
  </si>
  <si>
    <t>PAUNA</t>
  </si>
  <si>
    <t>Pauna</t>
  </si>
  <si>
    <t>CALLE 5 No. 5 - 05/    45 Barrio Central</t>
  </si>
  <si>
    <t>PAZ DE RIO</t>
  </si>
  <si>
    <t>Paz de Río</t>
  </si>
  <si>
    <t>Carrera 3 N° 9 – 32/38 Avenida Santander</t>
  </si>
  <si>
    <t>PESCA</t>
  </si>
  <si>
    <t>Pesca</t>
  </si>
  <si>
    <t>Carrera 4 No.4-13</t>
  </si>
  <si>
    <t>RAMIRIQUI</t>
  </si>
  <si>
    <t>Ramiriquí</t>
  </si>
  <si>
    <t>CALLE 7 No. 5-55/57 PARQUE PRINCIPAL</t>
  </si>
  <si>
    <t>SABOYA</t>
  </si>
  <si>
    <t>Saboyá</t>
  </si>
  <si>
    <t>CARRERA 10 No. 6 - 45</t>
  </si>
  <si>
    <t>SAMACA</t>
  </si>
  <si>
    <t>Samacá</t>
  </si>
  <si>
    <t>CARRERA 6 No. 4 - 65</t>
  </si>
  <si>
    <t>SAN MATEO</t>
  </si>
  <si>
    <t>San Mateo</t>
  </si>
  <si>
    <t>CARRERA 4 No. 3 - 75</t>
  </si>
  <si>
    <t>SANTA ROSA DE VITERBO</t>
  </si>
  <si>
    <t>Santa Rosa De Viterbo</t>
  </si>
  <si>
    <t>CALLE 3 No. 4 - 22    CALLE 9 No,. 4-42 Plaza Principal</t>
  </si>
  <si>
    <t>SANTA SOFIA</t>
  </si>
  <si>
    <t>Santa Sofía</t>
  </si>
  <si>
    <t>Calle 4 No.3-07</t>
  </si>
  <si>
    <t>SANTANA</t>
  </si>
  <si>
    <t>Santana</t>
  </si>
  <si>
    <t>Calle 3 No. 4-65 Parque Principal</t>
  </si>
  <si>
    <t>SATIVANORTE</t>
  </si>
  <si>
    <t>Sativanorte</t>
  </si>
  <si>
    <t>Carrera 3 No. 7 - 02 / 12</t>
  </si>
  <si>
    <t>SOATA</t>
  </si>
  <si>
    <t>Soatá</t>
  </si>
  <si>
    <t>CARRERA 4 No. 9 - 56</t>
  </si>
  <si>
    <t>SOCHA</t>
  </si>
  <si>
    <t>Socha</t>
  </si>
  <si>
    <t>Carrera 10 N0. 3-57 Parque Principal</t>
  </si>
  <si>
    <t>SOCOTA</t>
  </si>
  <si>
    <t>Socotá</t>
  </si>
  <si>
    <t>Carrera 3 No. 3 -17</t>
  </si>
  <si>
    <t>SOGAMOSO</t>
  </si>
  <si>
    <t>Sogamoso</t>
  </si>
  <si>
    <t>Carrera 11 No.12-99</t>
  </si>
  <si>
    <t>SOMONDOCO</t>
  </si>
  <si>
    <t>Somondoco</t>
  </si>
  <si>
    <t>CALLE 4 No. 3 - 15</t>
  </si>
  <si>
    <t>SOTAQUIRA</t>
  </si>
  <si>
    <t>Sotaquirá</t>
  </si>
  <si>
    <t>CALLE 6 No. 6 - 04</t>
  </si>
  <si>
    <t>SUSACON</t>
  </si>
  <si>
    <t>Susacón</t>
  </si>
  <si>
    <t>CALLE 6 No. 3 - 07</t>
  </si>
  <si>
    <t>SUTAMARCHAN</t>
  </si>
  <si>
    <t>Sutamarchán</t>
  </si>
  <si>
    <t>CARRERA 3 No. 4 - 34/46</t>
  </si>
  <si>
    <t>TENZA</t>
  </si>
  <si>
    <t>Tenza</t>
  </si>
  <si>
    <t>CALLE 5 No.  9 - 27/29</t>
  </si>
  <si>
    <t>TIBANA</t>
  </si>
  <si>
    <t>Tibaná</t>
  </si>
  <si>
    <t>CRA. 5 CALLE 6 -45 (ESQUINA)</t>
  </si>
  <si>
    <t>TIPACOQUE</t>
  </si>
  <si>
    <t>Tipacoque</t>
  </si>
  <si>
    <t>Calle 8 No.3-47</t>
  </si>
  <si>
    <t>TOCA</t>
  </si>
  <si>
    <t>Toca</t>
  </si>
  <si>
    <t>CALLE 4 No. 7 - 39</t>
  </si>
  <si>
    <t>TOGUI</t>
  </si>
  <si>
    <t>Togüí</t>
  </si>
  <si>
    <t>CALLE 3 No. 3 - 19</t>
  </si>
  <si>
    <t>TUNJA</t>
  </si>
  <si>
    <t>Tunja</t>
  </si>
  <si>
    <t>CALLE 18 No. 11-31 Piso 3</t>
  </si>
  <si>
    <t>TURMEQUE</t>
  </si>
  <si>
    <t>Turmequé</t>
  </si>
  <si>
    <t>CARRERA 4 No 1A-36</t>
  </si>
  <si>
    <t>TUTA</t>
  </si>
  <si>
    <t>Tuta</t>
  </si>
  <si>
    <t>Calle 4 No 6 – 21</t>
  </si>
  <si>
    <t>UMBITA</t>
  </si>
  <si>
    <t>Umbita</t>
  </si>
  <si>
    <t xml:space="preserve">Calle 5 No. 15-43 Peatonal </t>
  </si>
  <si>
    <t>VENTAQUEMADA</t>
  </si>
  <si>
    <t>Ventaquemada</t>
  </si>
  <si>
    <t>CALLE 5 No. 8 - 79</t>
  </si>
  <si>
    <t>VILLA DE LEYVA</t>
  </si>
  <si>
    <t>Villa De Leyva</t>
  </si>
  <si>
    <t>Calle 12 No. 9-45</t>
  </si>
  <si>
    <t>ZETAQUIRA</t>
  </si>
  <si>
    <t>Zetaquira</t>
  </si>
  <si>
    <t>CALLE 12 No. 9 - 65   Carrera 3 No.2-06 Parque Principal</t>
  </si>
  <si>
    <t>AGUADAS</t>
  </si>
  <si>
    <t>Aguadas</t>
  </si>
  <si>
    <t>Calle 7 No. 5-20</t>
  </si>
  <si>
    <t>MANIZALES</t>
  </si>
  <si>
    <t>Manizales</t>
  </si>
  <si>
    <t>Calle 23 No.21-45 Edificio BCH.</t>
  </si>
  <si>
    <t>MARULANDA</t>
  </si>
  <si>
    <t>Marulanda</t>
  </si>
  <si>
    <t>CALLE 6 No 5 - 23</t>
  </si>
  <si>
    <t>NEIRA</t>
  </si>
  <si>
    <t>Neira</t>
  </si>
  <si>
    <t>Carrera 10 No. 9-42 Palacio Municipal - primer piso</t>
  </si>
  <si>
    <t>NORCASIA</t>
  </si>
  <si>
    <t>Norcasia</t>
  </si>
  <si>
    <t xml:space="preserve">Cra. 6a No. 10-44 </t>
  </si>
  <si>
    <t>SALAMINA</t>
  </si>
  <si>
    <t>Salamina</t>
  </si>
  <si>
    <t>CRA 7 No 4 - 73</t>
  </si>
  <si>
    <t>SAN JOSÉ</t>
  </si>
  <si>
    <t>San José</t>
  </si>
  <si>
    <t>Calle Principal</t>
  </si>
  <si>
    <t>VICTORIA</t>
  </si>
  <si>
    <t>Victoria</t>
  </si>
  <si>
    <t>CRA 6 No 9 - 28    9-29</t>
  </si>
  <si>
    <t>VITERBO</t>
  </si>
  <si>
    <t>Viterbo</t>
  </si>
  <si>
    <t>Calle 9 No 7-34   Calle 8 No. 6-46</t>
  </si>
  <si>
    <t>ALMAGUER</t>
  </si>
  <si>
    <t>Almaguer</t>
  </si>
  <si>
    <t>Cauca</t>
  </si>
  <si>
    <t>Calle 4 No.4-56</t>
  </si>
  <si>
    <t>Calle 3 No. 3-13/19/25 Frente al Parque Principal</t>
  </si>
  <si>
    <t>Bolívar</t>
  </si>
  <si>
    <t>Crrera 5 No.5-21</t>
  </si>
  <si>
    <t>CAJIBIO</t>
  </si>
  <si>
    <t>Cajibío</t>
  </si>
  <si>
    <t>Parque Principal</t>
  </si>
  <si>
    <t>CALDONO</t>
  </si>
  <si>
    <t>Caldono</t>
  </si>
  <si>
    <t xml:space="preserve">Calle Principal - Barrio Bolivar </t>
  </si>
  <si>
    <t>CORINTO</t>
  </si>
  <si>
    <t>Corinto</t>
  </si>
  <si>
    <t>Calle 7 No. 9-41</t>
  </si>
  <si>
    <t>EL BORDO</t>
  </si>
  <si>
    <t>Patía</t>
  </si>
  <si>
    <t>Carrera 2 Calle 6 Esquina</t>
  </si>
  <si>
    <t>INZA</t>
  </si>
  <si>
    <t>Inzá</t>
  </si>
  <si>
    <t>CARRERA 5 N° 5A - 22</t>
  </si>
  <si>
    <t>JAMBALO</t>
  </si>
  <si>
    <t>Jambaló</t>
  </si>
  <si>
    <t>LA SIERRA</t>
  </si>
  <si>
    <t>La Sierra</t>
  </si>
  <si>
    <t>Calle Principal Edificio Alcaldía Municipal primer piso- Barrio Centro</t>
  </si>
  <si>
    <t>LA VEGA</t>
  </si>
  <si>
    <t>La Vega</t>
  </si>
  <si>
    <t>Calle 2 No.8-05</t>
  </si>
  <si>
    <t>LOPEZ DE MICAY</t>
  </si>
  <si>
    <t>López</t>
  </si>
  <si>
    <t>Cra.2 No.2-56 Calle las Flores</t>
  </si>
  <si>
    <t>MERCADERES</t>
  </si>
  <si>
    <t>Mercaderes</t>
  </si>
  <si>
    <t>Calle 4 No. 3-47</t>
  </si>
  <si>
    <t>MIRANDA</t>
  </si>
  <si>
    <t>Miranda</t>
  </si>
  <si>
    <t>Cra. 6 No. 7 - 22</t>
  </si>
  <si>
    <t>MORALES</t>
  </si>
  <si>
    <t>Morales</t>
  </si>
  <si>
    <t>Calle 4 No.4-30 Calle Principal Morales.</t>
  </si>
  <si>
    <t>PADILLA</t>
  </si>
  <si>
    <t>Padilla</t>
  </si>
  <si>
    <t>Carrera 5 Calle 3 y 4 - Calle 10 No. -16</t>
  </si>
  <si>
    <t>PAEZ BELALCAZAR</t>
  </si>
  <si>
    <t>Paez</t>
  </si>
  <si>
    <t>Cra. 2 No. 1-11</t>
  </si>
  <si>
    <t>PAISPAMBA SOTARA</t>
  </si>
  <si>
    <t>Sotara</t>
  </si>
  <si>
    <t>Calle Principal - frente al parque</t>
  </si>
  <si>
    <t>PIENDAMO</t>
  </si>
  <si>
    <t>Piendamó</t>
  </si>
  <si>
    <t>Cra. 3 Calle 8-00</t>
  </si>
  <si>
    <t>POPAYAN</t>
  </si>
  <si>
    <t>Popayán</t>
  </si>
  <si>
    <t>Calle 4 No.7-03</t>
  </si>
  <si>
    <t>PURACE</t>
  </si>
  <si>
    <t>Puracé</t>
  </si>
  <si>
    <t>Carrera 3 No. 5 - 49 Calle Principal - Coconuco - Puracé</t>
  </si>
  <si>
    <t>ROSAS</t>
  </si>
  <si>
    <t>Rosas</t>
  </si>
  <si>
    <t>: Calle 7 # 4 – 01 Centro Administrativo Municipal</t>
  </si>
  <si>
    <t>SAN SEBASTIAN</t>
  </si>
  <si>
    <t>San Sebastián</t>
  </si>
  <si>
    <t>Calle 3 No. 6-74</t>
  </si>
  <si>
    <t>SANTANDER DE QUILICHAO</t>
  </si>
  <si>
    <t>Santander De Quilichao</t>
  </si>
  <si>
    <t>Calle 4 No.9-06</t>
  </si>
  <si>
    <t>SILVIA</t>
  </si>
  <si>
    <t>Silvia</t>
  </si>
  <si>
    <t xml:space="preserve">Carrera 3 No.10-32 </t>
  </si>
  <si>
    <t>SUAREZ</t>
  </si>
  <si>
    <t>Suárez</t>
  </si>
  <si>
    <t>Carrera 5 No. 6-25</t>
  </si>
  <si>
    <t>TIMBIO</t>
  </si>
  <si>
    <t>Timbío</t>
  </si>
  <si>
    <t>Calle 18 No.21-00 Local 4 Barrio San Judas</t>
  </si>
  <si>
    <t>TIMBIQUI</t>
  </si>
  <si>
    <t>Timbiquí</t>
  </si>
  <si>
    <t>TORIBIO</t>
  </si>
  <si>
    <t>Toribio</t>
  </si>
  <si>
    <t>CAUCA</t>
  </si>
  <si>
    <t>Carrera 3  No. 4 - 09 Esquina del Parque Principal - Barrio la Unión</t>
  </si>
  <si>
    <t>TOTORO</t>
  </si>
  <si>
    <t>Totoró</t>
  </si>
  <si>
    <t>Calle 3 N° 4 - 86</t>
  </si>
  <si>
    <t>CABRERA</t>
  </si>
  <si>
    <t>Cabrera</t>
  </si>
  <si>
    <t>Cundinamarca</t>
  </si>
  <si>
    <t>Carrera. 2 No.5-34</t>
  </si>
  <si>
    <t>CACHIPAY</t>
  </si>
  <si>
    <t>Cachipay</t>
  </si>
  <si>
    <t>Calle 4 No. 5-34/40</t>
  </si>
  <si>
    <t>CAQUEZA</t>
  </si>
  <si>
    <t>Caqueza</t>
  </si>
  <si>
    <t>Carrera 5 No. 2-18</t>
  </si>
  <si>
    <t>CARMEN DE CARUPA</t>
  </si>
  <si>
    <t>Carmen De Carupa</t>
  </si>
  <si>
    <t>Calle 2  N° 1 – 03</t>
  </si>
  <si>
    <t>CHIA</t>
  </si>
  <si>
    <t>Chía</t>
  </si>
  <si>
    <t>Carrera 10 No.8-13</t>
  </si>
  <si>
    <t>CHOACHI</t>
  </si>
  <si>
    <t>Choachí</t>
  </si>
  <si>
    <t>Carrera 3 NO 4-08</t>
  </si>
  <si>
    <t>CHOCONTA</t>
  </si>
  <si>
    <t>Chocontá</t>
  </si>
  <si>
    <t xml:space="preserve">Carrera 5 No. 4 - 43
</t>
  </si>
  <si>
    <t>FACATATIVA</t>
  </si>
  <si>
    <t>Facatativá</t>
  </si>
  <si>
    <t>Carrera 3 No. 5-40</t>
  </si>
  <si>
    <t>FOSCA</t>
  </si>
  <si>
    <t>Fosca</t>
  </si>
  <si>
    <t>Calle  2 NO 1-51</t>
  </si>
  <si>
    <t>FUNZA</t>
  </si>
  <si>
    <t>Funza</t>
  </si>
  <si>
    <t>Calle 13 No. 15 - 97</t>
  </si>
  <si>
    <t>GACHALA</t>
  </si>
  <si>
    <t>Gachala</t>
  </si>
  <si>
    <t>Carrera 4 No. 6-32/36</t>
  </si>
  <si>
    <t>GACHETA</t>
  </si>
  <si>
    <t>Gachetá</t>
  </si>
  <si>
    <t>Carrera 4 No. 4-27</t>
  </si>
  <si>
    <t>GUASCA</t>
  </si>
  <si>
    <t>Guasca</t>
  </si>
  <si>
    <t>Carrera 4 No.3-35/45</t>
  </si>
  <si>
    <t>GUATAVITA</t>
  </si>
  <si>
    <t>Guatavita</t>
  </si>
  <si>
    <t xml:space="preserve">Plaza Civica -  Guatavita </t>
  </si>
  <si>
    <t>GUTIERREZ</t>
  </si>
  <si>
    <t>Gutiérrez</t>
  </si>
  <si>
    <t>Calle 5 NO 4-20</t>
  </si>
  <si>
    <t>JUNIN</t>
  </si>
  <si>
    <t>Junín</t>
  </si>
  <si>
    <t>Carrera 4 No.3-29</t>
  </si>
  <si>
    <t>LA CALERA</t>
  </si>
  <si>
    <t>La Calera</t>
  </si>
  <si>
    <t>Calle 7 No 3-40/46</t>
  </si>
  <si>
    <t>Carrera .2 No.18-148</t>
  </si>
  <si>
    <t>LENGUAZAQUE</t>
  </si>
  <si>
    <t>Lenguazaque</t>
  </si>
  <si>
    <t>Carrera 4 No. 2 -70</t>
  </si>
  <si>
    <t>MACHETA</t>
  </si>
  <si>
    <t>Macheta</t>
  </si>
  <si>
    <t>Carrera  7 No. 7-32</t>
  </si>
  <si>
    <t>MANTA</t>
  </si>
  <si>
    <t>Manta</t>
  </si>
  <si>
    <t>Carrera 6 No. 2-27</t>
  </si>
  <si>
    <t>PACHO</t>
  </si>
  <si>
    <t>Pacho</t>
  </si>
  <si>
    <t>CALLE 8 No. 14-41</t>
  </si>
  <si>
    <t>PAIME</t>
  </si>
  <si>
    <t>Paime</t>
  </si>
  <si>
    <t>Calle 3 No. 2-16</t>
  </si>
  <si>
    <t>PANDI</t>
  </si>
  <si>
    <t>Pandi</t>
  </si>
  <si>
    <t>Carrera.4 No.3-42</t>
  </si>
  <si>
    <t>PASCA</t>
  </si>
  <si>
    <t>Pasca</t>
  </si>
  <si>
    <t>Calle 2 No. 2-72</t>
  </si>
  <si>
    <t>QUETAME</t>
  </si>
  <si>
    <t>Quetame</t>
  </si>
  <si>
    <t>Calle 4 NO 3-87</t>
  </si>
  <si>
    <t>SAN BERNARDO</t>
  </si>
  <si>
    <t>San Bernardo</t>
  </si>
  <si>
    <t>Carrera 4 No. 6-02 Palacio Municipal primer Piso</t>
  </si>
  <si>
    <t>SAN CAYETANO</t>
  </si>
  <si>
    <t>San Cayetano</t>
  </si>
  <si>
    <t>Calle 3 No.4-10  Centro</t>
  </si>
  <si>
    <t>SAN FRANCISCO</t>
  </si>
  <si>
    <t>San Francisco</t>
  </si>
  <si>
    <t>Carrera. 6 No. 3-09</t>
  </si>
  <si>
    <t>SILVANIA</t>
  </si>
  <si>
    <t>Silvania</t>
  </si>
  <si>
    <t>Calle 10 No. 5 - 14 / 16 / 18</t>
  </si>
  <si>
    <t>SIMIJACA</t>
  </si>
  <si>
    <t>Simijaca</t>
  </si>
  <si>
    <t>Calle 8 No. 7-25</t>
  </si>
  <si>
    <t>SOPO</t>
  </si>
  <si>
    <t>Sopó</t>
  </si>
  <si>
    <t>Calle 2 No. 2-05/09 Parque Principal</t>
  </si>
  <si>
    <t>SUBACHOQUE</t>
  </si>
  <si>
    <t>Subachoque</t>
  </si>
  <si>
    <t>Calle 2 No. 3-07</t>
  </si>
  <si>
    <t>SUESCA</t>
  </si>
  <si>
    <t>Suesca</t>
  </si>
  <si>
    <t>Carrera 5 No. 8  - 16 Centro - Frente al Parque Principal</t>
  </si>
  <si>
    <t>SUSA</t>
  </si>
  <si>
    <t>Susa</t>
  </si>
  <si>
    <t>Calle 6 N 3- 105</t>
  </si>
  <si>
    <t>TENJO</t>
  </si>
  <si>
    <t>Tenjo</t>
  </si>
  <si>
    <t xml:space="preserve">CARRERA 4 No. 3 – 40 </t>
  </si>
  <si>
    <t>UBATE</t>
  </si>
  <si>
    <t>Ubate</t>
  </si>
  <si>
    <t xml:space="preserve">CLL 6 NO 5-04     CALLE 6 No. 6-02 </t>
  </si>
  <si>
    <t>UNE</t>
  </si>
  <si>
    <t>Une</t>
  </si>
  <si>
    <t>Carrera  3 No 2-15</t>
  </si>
  <si>
    <t>VILLAGOMEZ</t>
  </si>
  <si>
    <t>Villagómez</t>
  </si>
  <si>
    <t>Calle 5 No. 3-47</t>
  </si>
  <si>
    <t>VILLAPINZON</t>
  </si>
  <si>
    <t>Villapinzón</t>
  </si>
  <si>
    <t>Calle 4 No.4-16</t>
  </si>
  <si>
    <t>ZIPAQUIRA</t>
  </si>
  <si>
    <t>Zipaquirá</t>
  </si>
  <si>
    <t>Carrera 8 No.6- 29/35/41/47/51 locales 4 y 5</t>
  </si>
  <si>
    <t>ANCUYA</t>
  </si>
  <si>
    <t>Ancuyá</t>
  </si>
  <si>
    <t>Calle 2 No.3-59 Palacio Municipal</t>
  </si>
  <si>
    <t>BARBACOAS</t>
  </si>
  <si>
    <t>Barbacoas</t>
  </si>
  <si>
    <t>Cra. 8 No. 4-36/70 Paso Grande - Calle Tomas Cipriano de Mosquera</t>
  </si>
  <si>
    <t>Carrera 3 N° 3 -77</t>
  </si>
  <si>
    <t>BERRUECOS</t>
  </si>
  <si>
    <t>Arboleda</t>
  </si>
  <si>
    <t>Calle Principal - Barrio Fátima</t>
  </si>
  <si>
    <t>BOCAS DE SATINGA</t>
  </si>
  <si>
    <t>Olaya Herrera</t>
  </si>
  <si>
    <t>Calle las  Flores - Casco Urbano Olaya Herrera Bocas de Satinga - Nariño</t>
  </si>
  <si>
    <t>BUESACO</t>
  </si>
  <si>
    <t>Buesaco</t>
  </si>
  <si>
    <t>Carrera 3 No. 8 – 56 Centro - Parque Principal</t>
  </si>
  <si>
    <t>CHACHAGÜI</t>
  </si>
  <si>
    <t>Chachagüi</t>
  </si>
  <si>
    <t>Calle 3 N° 4 – 71</t>
  </si>
  <si>
    <t>CONSACA</t>
  </si>
  <si>
    <t>Consacá</t>
  </si>
  <si>
    <t>Carrera 6 Calle 2 Esquina Plaza Principal</t>
  </si>
  <si>
    <t>CONTADERO</t>
  </si>
  <si>
    <t>Contadero</t>
  </si>
  <si>
    <t>Parque Principal Bolívar Barrio Obrero - frente Admon Mpal.</t>
  </si>
  <si>
    <t>CORDOBA</t>
  </si>
  <si>
    <t>Córdoba</t>
  </si>
  <si>
    <t>CARRERA 3 - CALLE 3B  No. 3 - 15 Parque Principal</t>
  </si>
  <si>
    <t>CUMBAL</t>
  </si>
  <si>
    <t>Cumbal</t>
  </si>
  <si>
    <t>Calle 18 No. 5-99</t>
  </si>
  <si>
    <t>CUMBITARA</t>
  </si>
  <si>
    <t>Cumbitara</t>
  </si>
  <si>
    <t>Carrera 4 No. 4 - 20</t>
  </si>
  <si>
    <t>EL CHARCO</t>
  </si>
  <si>
    <t>El Charco</t>
  </si>
  <si>
    <t>Cra.2 No. 10 a -10 Barrio El Carmen</t>
  </si>
  <si>
    <t>EL ROSARIO</t>
  </si>
  <si>
    <t>El Rosario</t>
  </si>
  <si>
    <t>Centro el Rosario</t>
  </si>
  <si>
    <t>EL TABLON DE GOMEZ</t>
  </si>
  <si>
    <t>El Tablón</t>
  </si>
  <si>
    <t>Calle 4 No.3-24 Casa 4 Alcaldía Municipal</t>
  </si>
  <si>
    <t>FUNES</t>
  </si>
  <si>
    <t>Funes</t>
  </si>
  <si>
    <t>Carrera 4 No. 4 - 133 /137</t>
  </si>
  <si>
    <t>GUACHUCAL</t>
  </si>
  <si>
    <t>Guachucal</t>
  </si>
  <si>
    <t>Calle 8 No. 5-37 Barrio Libertad a una cuadra del Parque</t>
  </si>
  <si>
    <t>GUAITARILLA</t>
  </si>
  <si>
    <t>Guaitarilla</t>
  </si>
  <si>
    <t>Carrera 2 No. 5 -85</t>
  </si>
  <si>
    <t>ILES</t>
  </si>
  <si>
    <t>Iles</t>
  </si>
  <si>
    <t>Avenida Ochoa - Calle 1a. No. 6-100</t>
  </si>
  <si>
    <t>IPIALES</t>
  </si>
  <si>
    <t>Ipiales</t>
  </si>
  <si>
    <t>Carrera 6 No.10-21 /27</t>
  </si>
  <si>
    <t>LA CRUZ</t>
  </si>
  <si>
    <t>La Cruz</t>
  </si>
  <si>
    <t xml:space="preserve">Calle 8 No. 10-70/78 </t>
  </si>
  <si>
    <t>Calle 18 No.1-28</t>
  </si>
  <si>
    <t>LINARES</t>
  </si>
  <si>
    <t>Linares</t>
  </si>
  <si>
    <t>Calle 4 No. 3-27 Calle Principal</t>
  </si>
  <si>
    <t>PASTO</t>
  </si>
  <si>
    <t>Pasto</t>
  </si>
  <si>
    <t>Calle 18 No. 21A-20 - Local 6 Complejo Bancario</t>
  </si>
  <si>
    <t>POLICARPA</t>
  </si>
  <si>
    <t>Policarpa</t>
  </si>
  <si>
    <t>Calle 3 No. 2-60 Centro Administrativo Municipal , Barrio Puerto Nuevo, Etapa No. 2</t>
  </si>
  <si>
    <t>PUERRES</t>
  </si>
  <si>
    <t>Puerres</t>
  </si>
  <si>
    <t>Cra.3 No.6-15/ 29 Barrio el Centro</t>
  </si>
  <si>
    <t>PUPIALES</t>
  </si>
  <si>
    <t>Pupiales</t>
  </si>
  <si>
    <t>Carrera 2 No. 4-22</t>
  </si>
  <si>
    <t>RICAURTE</t>
  </si>
  <si>
    <t>Ricaurte</t>
  </si>
  <si>
    <t>Calle Principal Ricaurte</t>
  </si>
  <si>
    <t>SAMANIEGO</t>
  </si>
  <si>
    <t>Samaniego</t>
  </si>
  <si>
    <t>Casa Pastoral Pedro Shumacher Calle 7 Cra. 8     Pasaje Peatonal Parque Solandino</t>
  </si>
  <si>
    <t>SAN JOSE DE ALBAN</t>
  </si>
  <si>
    <t>Albán</t>
  </si>
  <si>
    <t>Carrera 3 No.4-20 Centro</t>
  </si>
  <si>
    <t>SAN LORENZO</t>
  </si>
  <si>
    <t>San Lorenzo</t>
  </si>
  <si>
    <t xml:space="preserve">Carrera 3 con calle 3 Barrio Centro </t>
  </si>
  <si>
    <t>SAN PABLO</t>
  </si>
  <si>
    <t>San Pablo</t>
  </si>
  <si>
    <t>Cra. 3 No. 5-14 Prque Bolívar</t>
  </si>
  <si>
    <t>SANDONA</t>
  </si>
  <si>
    <t>Sandoná</t>
  </si>
  <si>
    <t>Calle 5 No. 4-28 Barrio San Carlos - Plaza Principal</t>
  </si>
  <si>
    <t>SANTA BARBARA DE ISCUANDE</t>
  </si>
  <si>
    <t>Santa Bárbara</t>
  </si>
  <si>
    <t>Barrio Las Flores Frente al Parque Principal</t>
  </si>
  <si>
    <t>SOTOMAYOR</t>
  </si>
  <si>
    <t>Los Andes</t>
  </si>
  <si>
    <t>Calle 5 Araujo con Carrera 5 Benavides Esquina - Parque Principal</t>
  </si>
  <si>
    <t>TAMINANGO</t>
  </si>
  <si>
    <t>Taminango</t>
  </si>
  <si>
    <t>Calle 2 No. 2-32 Barrio Kennedy</t>
  </si>
  <si>
    <t>TUQUERRES</t>
  </si>
  <si>
    <t>Túquerres</t>
  </si>
  <si>
    <t>Carrera 14 No. 20-25</t>
  </si>
  <si>
    <t>YACUANQUER</t>
  </si>
  <si>
    <t>Yacuanquer</t>
  </si>
  <si>
    <t xml:space="preserve">Carrera 2 No. 9 - 35 </t>
  </si>
  <si>
    <t>ABREGO</t>
  </si>
  <si>
    <t>Abrego</t>
  </si>
  <si>
    <t>Norte de Santander</t>
  </si>
  <si>
    <t>Calle 14 N° 5-60</t>
  </si>
  <si>
    <t>ARBOLEDAS</t>
  </si>
  <si>
    <t>Arboledas</t>
  </si>
  <si>
    <t xml:space="preserve">Calle 4 N° 5-50 </t>
  </si>
  <si>
    <t>BOCHALEMA</t>
  </si>
  <si>
    <t>Bochalema</t>
  </si>
  <si>
    <t>CRA. 4 N° 2-66</t>
  </si>
  <si>
    <t>CACHIRA</t>
  </si>
  <si>
    <t>Cachirá</t>
  </si>
  <si>
    <t>CRA. 7 N° 5-29 Parque Principal</t>
  </si>
  <si>
    <t>CACOTA</t>
  </si>
  <si>
    <t>Cácota</t>
  </si>
  <si>
    <t>CALLE 4 N° 2-76</t>
  </si>
  <si>
    <t>CENTRAL DE ABASTOS CUCUTA</t>
  </si>
  <si>
    <t>Cúcuta</t>
  </si>
  <si>
    <t xml:space="preserve">CENABASTOS CUCUTA Galpón G local 7  y 18 </t>
  </si>
  <si>
    <t>CHINACOTA</t>
  </si>
  <si>
    <t>Chinácota</t>
  </si>
  <si>
    <t>CALLE 3 No. 3-56 Esquina</t>
  </si>
  <si>
    <t>CHITAGA</t>
  </si>
  <si>
    <t>Chitagá</t>
  </si>
  <si>
    <t>CRA. 6 N° 3-67</t>
  </si>
  <si>
    <t>CONVENCION</t>
  </si>
  <si>
    <t>Convención</t>
  </si>
  <si>
    <t>CALLE 5 N° 6-42</t>
  </si>
  <si>
    <t>CUCUTILLA</t>
  </si>
  <si>
    <t>Cucutilla</t>
  </si>
  <si>
    <t>Carrera 3 No. 4-43/44 Barrio Sogamoso</t>
  </si>
  <si>
    <t>DURANIA</t>
  </si>
  <si>
    <t>Durania</t>
  </si>
  <si>
    <t>EDIF. FUENTES BARRIO CENTRO</t>
  </si>
  <si>
    <t>EL CARMEN</t>
  </si>
  <si>
    <t>El Carmen</t>
  </si>
  <si>
    <t>Calle 8 N° 3-07</t>
  </si>
  <si>
    <t>EL ZULIA</t>
  </si>
  <si>
    <t>El Zulia</t>
  </si>
  <si>
    <t>AVENIDA 2 No. 7 - 10 Centro</t>
  </si>
  <si>
    <t>GRAMALOTE "Cúcuta Norte de Santander"</t>
  </si>
  <si>
    <t>Gramalote</t>
  </si>
  <si>
    <t>CRA. 6 N° 6-71</t>
  </si>
  <si>
    <t>HACARI</t>
  </si>
  <si>
    <t>Hacarí</t>
  </si>
  <si>
    <t>Calle 4 frente a las instalaciones del Palacio Municipal</t>
  </si>
  <si>
    <t>HERRAN</t>
  </si>
  <si>
    <t>Herrán</t>
  </si>
  <si>
    <t xml:space="preserve">AVENIDA 3 N° 3-14 Sector los Balcones   </t>
  </si>
  <si>
    <t>LABATECA</t>
  </si>
  <si>
    <t>Labateca</t>
  </si>
  <si>
    <t>Palacio Municipal - piso 1</t>
  </si>
  <si>
    <t>LOURDES</t>
  </si>
  <si>
    <t>Lourdes</t>
  </si>
  <si>
    <t>Calle 4 No. 3-46</t>
  </si>
  <si>
    <t>MUTISCUA</t>
  </si>
  <si>
    <t>Mutiscua</t>
  </si>
  <si>
    <t>Calle 8 No.2-46/48 Barrio San José</t>
  </si>
  <si>
    <t>OCAÑA</t>
  </si>
  <si>
    <t>Ocaña</t>
  </si>
  <si>
    <t>CARRERA 12 No. 11-02</t>
  </si>
  <si>
    <t>PAMPLONA</t>
  </si>
  <si>
    <t>Pamplona</t>
  </si>
  <si>
    <t>CALLE 6 No.6-58</t>
  </si>
  <si>
    <t>RAGONVALIA</t>
  </si>
  <si>
    <t>Ragonvalia</t>
  </si>
  <si>
    <t>Calle 5 No.2-44 Barrio Centro</t>
  </si>
  <si>
    <t>SALAZAR</t>
  </si>
  <si>
    <t>Salazar</t>
  </si>
  <si>
    <t>CALLE 3 N° 3-59</t>
  </si>
  <si>
    <t>SARDINATA</t>
  </si>
  <si>
    <t>Sardinata</t>
  </si>
  <si>
    <t>Carrera  6 N° 5-27 Centro</t>
  </si>
  <si>
    <t>SILOS</t>
  </si>
  <si>
    <t>Silos</t>
  </si>
  <si>
    <t>Cra.5 No.3-41</t>
  </si>
  <si>
    <t>TEORAMA</t>
  </si>
  <si>
    <t>Teorama</t>
  </si>
  <si>
    <t>Carrera 4 No.3-35</t>
  </si>
  <si>
    <t>Carrera  5 N° 12-80 Calle Real</t>
  </si>
  <si>
    <t>VILLACARO</t>
  </si>
  <si>
    <t>Villa Caro</t>
  </si>
  <si>
    <t>CALLE 2 N° 5-03 Barrio el centro</t>
  </si>
  <si>
    <t>BARBOSA</t>
  </si>
  <si>
    <t>Barbosa</t>
  </si>
  <si>
    <t>Santander</t>
  </si>
  <si>
    <t>CALLE 8 N° 8 – 22</t>
  </si>
  <si>
    <t>BARICHARA</t>
  </si>
  <si>
    <t>Barichara</t>
  </si>
  <si>
    <t>CALLE 5 N° 6 - 35</t>
  </si>
  <si>
    <t>BETULIA</t>
  </si>
  <si>
    <t>Calle 6 N° 5-15</t>
  </si>
  <si>
    <t>CRA. 3 N° 9-64</t>
  </si>
  <si>
    <t>BUCARAMANGA</t>
  </si>
  <si>
    <t>Bucaramanga</t>
  </si>
  <si>
    <t>CALLE 35 No.17-30/34</t>
  </si>
  <si>
    <t>CARCASI</t>
  </si>
  <si>
    <t>Carcasí</t>
  </si>
  <si>
    <t>Carrera 2 N° 3-47</t>
  </si>
  <si>
    <t>CERRITO</t>
  </si>
  <si>
    <t>Cerrito</t>
  </si>
  <si>
    <t>CALLE 8 N° 5-13</t>
  </si>
  <si>
    <t>CHIMA</t>
  </si>
  <si>
    <t>Chima</t>
  </si>
  <si>
    <t>Calle 5 No.6-01 Parque Central</t>
  </si>
  <si>
    <t>CHIPATA</t>
  </si>
  <si>
    <t>Chipatá</t>
  </si>
  <si>
    <t xml:space="preserve">Calle 3 No. 5 - 37 </t>
  </si>
  <si>
    <t>CIMITARRA</t>
  </si>
  <si>
    <t>Cimitarra</t>
  </si>
  <si>
    <t>Calle 6 No.4- 22</t>
  </si>
  <si>
    <t>CRA. 4 N° 6-67</t>
  </si>
  <si>
    <t>CONTRATACION</t>
  </si>
  <si>
    <t>Contratación</t>
  </si>
  <si>
    <t>Calle 5 N° 3-20</t>
  </si>
  <si>
    <t>COROMORO</t>
  </si>
  <si>
    <t>Coromoro</t>
  </si>
  <si>
    <t>CRA. 6 N° 4-07</t>
  </si>
  <si>
    <t>CURITI</t>
  </si>
  <si>
    <t>Curití</t>
  </si>
  <si>
    <t>CRA. 8 N° 8-58</t>
  </si>
  <si>
    <t>EL CARMEN DE CHUCURI</t>
  </si>
  <si>
    <t>El Carmen De Chucurí</t>
  </si>
  <si>
    <t>Calle 5 No. 3 - 06</t>
  </si>
  <si>
    <t>FLORIAN</t>
  </si>
  <si>
    <t>Florián</t>
  </si>
  <si>
    <t>CALLE 4 N°1B-153</t>
  </si>
  <si>
    <t>GAMBITA</t>
  </si>
  <si>
    <t>Gambita</t>
  </si>
  <si>
    <t>Carrera 11  Parque Principal    Calle 4 No. 9-06</t>
  </si>
  <si>
    <t>GUACA</t>
  </si>
  <si>
    <t>Guaca</t>
  </si>
  <si>
    <t xml:space="preserve">Calle  4 N° 4-32 Parque Central </t>
  </si>
  <si>
    <t>CRA. 4 N° 5-09</t>
  </si>
  <si>
    <t>GUAVATA</t>
  </si>
  <si>
    <t>Guavatá</t>
  </si>
  <si>
    <t>Carrera 3 No. 4-30 BARRIO COLON</t>
  </si>
  <si>
    <t>GUEPSA</t>
  </si>
  <si>
    <t>Güepsa</t>
  </si>
  <si>
    <t>CRA. 5 N° 3-47</t>
  </si>
  <si>
    <t>JESUS MARIA</t>
  </si>
  <si>
    <t>Jesús María</t>
  </si>
  <si>
    <t>LA BELLEZA</t>
  </si>
  <si>
    <t>La Belleza</t>
  </si>
  <si>
    <t>Carrera 3 con Calle 4 esquina</t>
  </si>
  <si>
    <t>LA PAZ</t>
  </si>
  <si>
    <t>La Paz</t>
  </si>
  <si>
    <t>CRA. 4 N° 3-01</t>
  </si>
  <si>
    <t>LANDAZURI</t>
  </si>
  <si>
    <t>Landázuri</t>
  </si>
  <si>
    <t>Carrera 5A No 6-56</t>
  </si>
  <si>
    <t>LEBRIJA</t>
  </si>
  <si>
    <t>Lebrija</t>
  </si>
  <si>
    <t>Carrera 7 No. 11 - 47</t>
  </si>
  <si>
    <t>MATANZA</t>
  </si>
  <si>
    <t>Matanza</t>
  </si>
  <si>
    <t>CRA. 4 N° 5-48/50</t>
  </si>
  <si>
    <t>MOGOTES</t>
  </si>
  <si>
    <t>Mogotes</t>
  </si>
  <si>
    <t>Calle 5 N° 7-61</t>
  </si>
  <si>
    <t>MOLAGAVITA</t>
  </si>
  <si>
    <t>Molagavita</t>
  </si>
  <si>
    <t>CRA. 4 N° 4-02</t>
  </si>
  <si>
    <t>OIBA</t>
  </si>
  <si>
    <t>Oiba</t>
  </si>
  <si>
    <t>Calle 10 No. 7 - 18</t>
  </si>
  <si>
    <t>ONZAGA</t>
  </si>
  <si>
    <t>Onzaga</t>
  </si>
  <si>
    <t>Carrera 3 N° 3-12/13</t>
  </si>
  <si>
    <t>PIEDECUESTA</t>
  </si>
  <si>
    <t>Piedecuesta</t>
  </si>
  <si>
    <t>Calle 6 No. 5-98/86</t>
  </si>
  <si>
    <t xml:space="preserve">Carrera 13 No 10-26 Barrio la Gloria </t>
  </si>
  <si>
    <t>SAN ANDRES</t>
  </si>
  <si>
    <t>San Andrés</t>
  </si>
  <si>
    <t>Carrera 5 N° 8-10</t>
  </si>
  <si>
    <t>SAN VICENTE DE CHUCURI</t>
  </si>
  <si>
    <t>San Vicente De Chucurí</t>
  </si>
  <si>
    <t>CRA  10 N° 9-36</t>
  </si>
  <si>
    <t>SIMACOTA</t>
  </si>
  <si>
    <t>Simacota</t>
  </si>
  <si>
    <t>Cra. 5 No.5-56 Barrio el Centro</t>
  </si>
  <si>
    <t>SUCRE</t>
  </si>
  <si>
    <t>Sucre</t>
  </si>
  <si>
    <t>CENTRO</t>
  </si>
  <si>
    <t>SURATA</t>
  </si>
  <si>
    <t>Suratá</t>
  </si>
  <si>
    <t>Carrera 2 No.0-30 Barrio el portal - Surata - Santander</t>
  </si>
  <si>
    <t>TONA</t>
  </si>
  <si>
    <t>Tona</t>
  </si>
  <si>
    <t>Calle 7 N° 3-25</t>
  </si>
  <si>
    <t>VETAS</t>
  </si>
  <si>
    <t>Vetas</t>
  </si>
  <si>
    <t>Carrera 1 No. 4-50 PARQUE PRINCIPAL</t>
  </si>
  <si>
    <t>VILLANUEVA</t>
  </si>
  <si>
    <t>Villanueva</t>
  </si>
  <si>
    <t>Cra. 14 No.14-71</t>
  </si>
  <si>
    <t>ANZOATEGUI</t>
  </si>
  <si>
    <t>Anzoátegui</t>
  </si>
  <si>
    <t>Tolima</t>
  </si>
  <si>
    <t>CRA 3 No 11 - 46</t>
  </si>
  <si>
    <t>CAJAMARCA</t>
  </si>
  <si>
    <t>Cajamarca</t>
  </si>
  <si>
    <t>Carrera 8 No. 6-56 Parque Principal</t>
  </si>
  <si>
    <t>CASABIANCA</t>
  </si>
  <si>
    <t>Casabianca</t>
  </si>
  <si>
    <t>Calle 3 No.2-43 Costado  Norte Parque Principal</t>
  </si>
  <si>
    <t>DOLORES</t>
  </si>
  <si>
    <t>Dolores</t>
  </si>
  <si>
    <t>CRA. 7 No.2-09/17</t>
  </si>
  <si>
    <t>FALAN</t>
  </si>
  <si>
    <t>Falan</t>
  </si>
  <si>
    <t>Calle 6 No.3-60</t>
  </si>
  <si>
    <t>HERRERA Corregimiento (Del Municipio de Rioblanco - Tolima)</t>
  </si>
  <si>
    <t>Herrera</t>
  </si>
  <si>
    <t>Calle 3 No. 6 -11 Casa de la Justicia - Calle Principal</t>
  </si>
  <si>
    <t>HERVEO</t>
  </si>
  <si>
    <t>Herveo</t>
  </si>
  <si>
    <t>CALLE 4 No. 6 - 38</t>
  </si>
  <si>
    <t>IBAGUE</t>
  </si>
  <si>
    <t>Ibagué</t>
  </si>
  <si>
    <t>Calle 15 No.3-26</t>
  </si>
  <si>
    <t>LÉRIDA</t>
  </si>
  <si>
    <t>Lérida</t>
  </si>
  <si>
    <t>CARRERA  6 N° 8 - 14</t>
  </si>
  <si>
    <t>LIBANO</t>
  </si>
  <si>
    <t>Líbano</t>
  </si>
  <si>
    <t>Calle 4 No. 9-77</t>
  </si>
  <si>
    <t>MARIQUITA</t>
  </si>
  <si>
    <t>Mariquita</t>
  </si>
  <si>
    <t>Calle 4 No. 2-120 Carrera 3 No. 4-18</t>
  </si>
  <si>
    <t>MURILLO</t>
  </si>
  <si>
    <t>Murillo</t>
  </si>
  <si>
    <t>Cra. 8 No.3-85</t>
  </si>
  <si>
    <t>RONCESVALLES</t>
  </si>
  <si>
    <t>Roncesvalles</t>
  </si>
  <si>
    <t>CRA 2 No 2 - 56</t>
  </si>
  <si>
    <t>VALLE DE SAN JUAN</t>
  </si>
  <si>
    <t>Valle De San Juan</t>
  </si>
  <si>
    <t>Cra.5 No.5-60</t>
  </si>
  <si>
    <t>VILLAHERMOSA</t>
  </si>
  <si>
    <t>Villahermosa</t>
  </si>
  <si>
    <t xml:space="preserve">Carrera 5 No. 8-12 </t>
  </si>
  <si>
    <t>APARTADO</t>
  </si>
  <si>
    <t>Apartadó</t>
  </si>
  <si>
    <t xml:space="preserve">CRA.100 No.96-18       </t>
  </si>
  <si>
    <t>ARBOLETES</t>
  </si>
  <si>
    <t>Arboletes</t>
  </si>
  <si>
    <t xml:space="preserve">CaLLE 29 No. 31 - 10 - Calle 31 No. 28 -06 Centro </t>
  </si>
  <si>
    <t>MUTATA</t>
  </si>
  <si>
    <t>Mutatá</t>
  </si>
  <si>
    <t>Carrera 10 No.10-15 Alcaldía Municipal</t>
  </si>
  <si>
    <t>NECHI</t>
  </si>
  <si>
    <t>Nechí</t>
  </si>
  <si>
    <t>Calle 30 No. 30 - 40 Barrio La Misericordia</t>
  </si>
  <si>
    <t>NECOCLI</t>
  </si>
  <si>
    <t>Necoclí</t>
  </si>
  <si>
    <t>Calle 50 No. 49/60/62/64/66/68</t>
  </si>
  <si>
    <t>PUERTO BERRIO</t>
  </si>
  <si>
    <t>Puerto Berrío</t>
  </si>
  <si>
    <t>CALLE 50 N° 5-27/29/31/35</t>
  </si>
  <si>
    <t>PUERTO NARE</t>
  </si>
  <si>
    <t>Puerto Nare</t>
  </si>
  <si>
    <t>Calle 50 No.2-13</t>
  </si>
  <si>
    <t>PUERTO TRIUNFO</t>
  </si>
  <si>
    <t>Puerto Triunfo</t>
  </si>
  <si>
    <t>Cra.11 NO.10-17</t>
  </si>
  <si>
    <t>SAN PEDRO DE URABA</t>
  </si>
  <si>
    <t>San Pedro De Uraba</t>
  </si>
  <si>
    <t>Carrera. 50 No.50-33/35 Parque Principal</t>
  </si>
  <si>
    <t>TURBO</t>
  </si>
  <si>
    <t>Turbo</t>
  </si>
  <si>
    <t>CRA. 14 N° 100 - 55/57/59/61</t>
  </si>
  <si>
    <t>OTANCHE</t>
  </si>
  <si>
    <t>Otanche</t>
  </si>
  <si>
    <t>Calle 4A N° 3-19</t>
  </si>
  <si>
    <t>PUERTO BOYACA</t>
  </si>
  <si>
    <t>Puerto Boyacá</t>
  </si>
  <si>
    <t>Calle 11 No. 3 A 24</t>
  </si>
  <si>
    <t>SAN JOSE DE PARE</t>
  </si>
  <si>
    <t>San José De Pare</t>
  </si>
  <si>
    <t>CARRERA 3 No. 1 - 67</t>
  </si>
  <si>
    <t>SAN LUIS DE GACENO</t>
  </si>
  <si>
    <t>San Luis De Gaceno</t>
  </si>
  <si>
    <t>CALLE 4 No. 4 - 45</t>
  </si>
  <si>
    <t>ANSERMA</t>
  </si>
  <si>
    <t>Anserma</t>
  </si>
  <si>
    <t>CALLE 7 No. 4-01</t>
  </si>
  <si>
    <t>ARANZAZU</t>
  </si>
  <si>
    <t>Aranzazu</t>
  </si>
  <si>
    <t>CRA 6 No 6 - 27</t>
  </si>
  <si>
    <t>ARAUCA ( Corregimiento del municipio de Palestina - Caldas)</t>
  </si>
  <si>
    <t>Palestina</t>
  </si>
  <si>
    <t xml:space="preserve">CRA 4 No 6A - 31 </t>
  </si>
  <si>
    <t>BELALCAZAR</t>
  </si>
  <si>
    <t>Belalcázar</t>
  </si>
  <si>
    <t>Carrera 5 No. 14 - 24</t>
  </si>
  <si>
    <t>BOLIVIA (Corregimiento de l municipio de Pensilvania - Caldas)</t>
  </si>
  <si>
    <t>Pensilvania</t>
  </si>
  <si>
    <t xml:space="preserve">PLAZA PRINCIPAL - ESQUINA </t>
  </si>
  <si>
    <t>LA DORADA</t>
  </si>
  <si>
    <t>La Dorada</t>
  </si>
  <si>
    <t xml:space="preserve">Calle 13 N° 2-66 </t>
  </si>
  <si>
    <t>LA MERCED</t>
  </si>
  <si>
    <t>La Merced</t>
  </si>
  <si>
    <t>Calle 15 No. 6-20/22/26/28 Predio 4 Parque Principal</t>
  </si>
  <si>
    <t>MARMATO</t>
  </si>
  <si>
    <t>Marmato</t>
  </si>
  <si>
    <t>Vereda El Llano  - Vía Principal (Nuevo Marmato)</t>
  </si>
  <si>
    <t>MARQUETALIA</t>
  </si>
  <si>
    <t>Marquetalia</t>
  </si>
  <si>
    <t>CALLE 3 No. 1A - 53</t>
  </si>
  <si>
    <t>PACORA</t>
  </si>
  <si>
    <t>Pácora</t>
  </si>
  <si>
    <t>CALLE 5 No 3 - 28</t>
  </si>
  <si>
    <t>RIOSUCIO</t>
  </si>
  <si>
    <t>Riosucio</t>
  </si>
  <si>
    <t>Calle 8 No.7-60 Esquina Plaza la Candelaria</t>
  </si>
  <si>
    <t>RISARALDA</t>
  </si>
  <si>
    <t>Risaralda</t>
  </si>
  <si>
    <t>CRA. 2 # 8-15</t>
  </si>
  <si>
    <t>SAMANA</t>
  </si>
  <si>
    <t>Samaná</t>
  </si>
  <si>
    <t>CARRERA 6 No. 8 - 35</t>
  </si>
  <si>
    <t>BALBOA</t>
  </si>
  <si>
    <t>Balboa</t>
  </si>
  <si>
    <t>Calle 5 No. 2-32</t>
  </si>
  <si>
    <t>BUENOS AIRES</t>
  </si>
  <si>
    <t>Buenos Aires</t>
  </si>
  <si>
    <t>Carrera  1 con Calle 6</t>
  </si>
  <si>
    <t>CALOTO</t>
  </si>
  <si>
    <t>Caloto</t>
  </si>
  <si>
    <t xml:space="preserve">Calle 12 No.3-62 </t>
  </si>
  <si>
    <t>EL TAMBO</t>
  </si>
  <si>
    <t>El Tambo</t>
  </si>
  <si>
    <t>Calle 3 No. 3 -37</t>
  </si>
  <si>
    <t>GUAPI</t>
  </si>
  <si>
    <t>Guapi</t>
  </si>
  <si>
    <t>Cra. 2 No.5-33 y 5-37</t>
  </si>
  <si>
    <t>PUERTO TEJADA</t>
  </si>
  <si>
    <t>Puerto Tejada</t>
  </si>
  <si>
    <t>Cra.20 Calle 15 y 14</t>
  </si>
  <si>
    <t>AGUA DE DIOS</t>
  </si>
  <si>
    <t>Agua De Dios</t>
  </si>
  <si>
    <t>Carrera 9 No.14-02/08</t>
  </si>
  <si>
    <t>ANAPOIMA</t>
  </si>
  <si>
    <t>Anapoima</t>
  </si>
  <si>
    <t>Calle 8 No. 2-14</t>
  </si>
  <si>
    <t>ANOLAIMA</t>
  </si>
  <si>
    <t>Anolaima</t>
  </si>
  <si>
    <t>Carrera 4 No. 4-02</t>
  </si>
  <si>
    <t>APULO</t>
  </si>
  <si>
    <t>Apulo</t>
  </si>
  <si>
    <t>Carrera 4 No. 11-65 Avenida Colombia Barrio Centro</t>
  </si>
  <si>
    <t>ARBELAEZ</t>
  </si>
  <si>
    <t>Arbeláez</t>
  </si>
  <si>
    <t>Calle 8 No.7-08/10</t>
  </si>
  <si>
    <t>CAPARRAPI</t>
  </si>
  <si>
    <t>Caparrapí</t>
  </si>
  <si>
    <t>Carrera. 4 No. 7-25</t>
  </si>
  <si>
    <t>CHAGUANI</t>
  </si>
  <si>
    <t>Chaguaní</t>
  </si>
  <si>
    <t>Carrera 4 No. 3-01  Esquina</t>
  </si>
  <si>
    <t>EL COLEGIO</t>
  </si>
  <si>
    <t>El Colegio</t>
  </si>
  <si>
    <t xml:space="preserve">Carrera 6 No. 9 – 50 / 58 </t>
  </si>
  <si>
    <t>FOMEQUE</t>
  </si>
  <si>
    <t>Fomeque</t>
  </si>
  <si>
    <t>Carrera 4 NO 4-55</t>
  </si>
  <si>
    <t>FUSAGASUGA</t>
  </si>
  <si>
    <t>Fusagasugá</t>
  </si>
  <si>
    <t xml:space="preserve">Carrera 4 No. 8 A - 10 </t>
  </si>
  <si>
    <t>GIRARDOT</t>
  </si>
  <si>
    <t>Girardot</t>
  </si>
  <si>
    <t>Carrera 14 N° 18-02 / Calle 18  N° 12 – 70</t>
  </si>
  <si>
    <t>GUADUAS</t>
  </si>
  <si>
    <t>Guaduas</t>
  </si>
  <si>
    <t>Calle 4 No. 4 A - 16</t>
  </si>
  <si>
    <t>GUAYABAL DE SIQUIMA</t>
  </si>
  <si>
    <t>Guayabal De Siquima</t>
  </si>
  <si>
    <t>Calle 3 No. 4 -03 Alcaldía Municipal</t>
  </si>
  <si>
    <t>LA MESA</t>
  </si>
  <si>
    <t>La Mesa</t>
  </si>
  <si>
    <t>Calle 8 No. 18 - 17</t>
  </si>
  <si>
    <t>LA PALMA</t>
  </si>
  <si>
    <t>La Palma</t>
  </si>
  <si>
    <t>Calle 4 con Carrera 4 esquina</t>
  </si>
  <si>
    <t>LA PEÑA</t>
  </si>
  <si>
    <t>La Peña</t>
  </si>
  <si>
    <t>Carrera 2 No. 7 - 53</t>
  </si>
  <si>
    <t>MEDINA</t>
  </si>
  <si>
    <t>Medina</t>
  </si>
  <si>
    <t>Calle 13 No.6-61</t>
  </si>
  <si>
    <t>NOCAIMA</t>
  </si>
  <si>
    <t>Nocaima</t>
  </si>
  <si>
    <t>Carrera 6 No.6-49</t>
  </si>
  <si>
    <t>PARATEBUENO</t>
  </si>
  <si>
    <t>Paratebueno</t>
  </si>
  <si>
    <t>Calle 2 N° 9 - 15</t>
  </si>
  <si>
    <t>PUERTO SALGAR</t>
  </si>
  <si>
    <t>Puerto Salgar</t>
  </si>
  <si>
    <t>Calle 11 No.12-17    Calle 12 No. 11-17</t>
  </si>
  <si>
    <t>QUIPILE</t>
  </si>
  <si>
    <t>Quipile</t>
  </si>
  <si>
    <t>Carrera 2 No. 3-67 Parque Principal</t>
  </si>
  <si>
    <t>SAN JUAN DE RIOSECO</t>
  </si>
  <si>
    <t>San Juan De Río Seco</t>
  </si>
  <si>
    <t>Carrera 6 No. 4- 40/46</t>
  </si>
  <si>
    <t>SASAIMA</t>
  </si>
  <si>
    <t>Sasaima</t>
  </si>
  <si>
    <t>Carrera 4 No. 7-75</t>
  </si>
  <si>
    <t>SUPATA</t>
  </si>
  <si>
    <t>Supatá</t>
  </si>
  <si>
    <t>Carrera 6 No. 5-03  Centro</t>
  </si>
  <si>
    <t>TENA</t>
  </si>
  <si>
    <t>Tena</t>
  </si>
  <si>
    <t>Diagonal 3 No. 3 - 15</t>
  </si>
  <si>
    <t>TOPAIPI</t>
  </si>
  <si>
    <t>Topaipí</t>
  </si>
  <si>
    <t>Carrera 10 No. 3-30</t>
  </si>
  <si>
    <t>UBALA</t>
  </si>
  <si>
    <t>Ubalá</t>
  </si>
  <si>
    <t>UTICA</t>
  </si>
  <si>
    <t>Útica</t>
  </si>
  <si>
    <t>Carrera.4 No.2-54 Plaza Principal Esquina</t>
  </si>
  <si>
    <t>VENECIA</t>
  </si>
  <si>
    <t>Venecia</t>
  </si>
  <si>
    <t>Carrera 4 N° 5-04</t>
  </si>
  <si>
    <t>VERGARA</t>
  </si>
  <si>
    <t>Vergara</t>
  </si>
  <si>
    <t>Calle 2 No. 4 - 34</t>
  </si>
  <si>
    <t>VIOTA</t>
  </si>
  <si>
    <t>Viotá</t>
  </si>
  <si>
    <t>Calle 20 No.10-33</t>
  </si>
  <si>
    <t>YACOPI</t>
  </si>
  <si>
    <t>Yacopí</t>
  </si>
  <si>
    <t>Carrera 4 No. 9 - 23 / 27 frente al parque principal</t>
  </si>
  <si>
    <t>Carrera 10 con Calle 5 - Barrio Colón</t>
  </si>
  <si>
    <t>TUMACO</t>
  </si>
  <si>
    <t>Tumaco</t>
  </si>
  <si>
    <t>Calle 14 N° 9D-16</t>
  </si>
  <si>
    <t>CUCUTA</t>
  </si>
  <si>
    <t>CALLE 10 No.5-50 Edificio Agrobancario</t>
  </si>
  <si>
    <t>PUERTO SANTANDER</t>
  </si>
  <si>
    <t>Puerto Santander</t>
  </si>
  <si>
    <t>Carrera 3 N° 4 -70</t>
  </si>
  <si>
    <t>TIBU</t>
  </si>
  <si>
    <t>Tibú</t>
  </si>
  <si>
    <t>CALLE 5 N° 5-11 Barrio Miraflores</t>
  </si>
  <si>
    <t>ARATOCA</t>
  </si>
  <si>
    <t>Aratoca</t>
  </si>
  <si>
    <t>CRA. 4 N° 4-56</t>
  </si>
  <si>
    <t>BARRANCABERMEJA</t>
  </si>
  <si>
    <t>Barrancabermeja</t>
  </si>
  <si>
    <t xml:space="preserve">LUNES A VIERNES </t>
  </si>
  <si>
    <t>CALLE 49 N° 5-03 Sector Comercial</t>
  </si>
  <si>
    <t>CAPITANEJO</t>
  </si>
  <si>
    <t>Capitanejo</t>
  </si>
  <si>
    <t>CRA. 4 N° 5-39/43</t>
  </si>
  <si>
    <t>CHARALÁ</t>
  </si>
  <si>
    <t>Charalá</t>
  </si>
  <si>
    <t xml:space="preserve">Calle 24 No. 14 - 02 </t>
  </si>
  <si>
    <t>FLORIDABLANCA</t>
  </si>
  <si>
    <t>Floridablanca</t>
  </si>
  <si>
    <t>CRA. 8 N° 5-02</t>
  </si>
  <si>
    <t>GIRON</t>
  </si>
  <si>
    <t>Girón</t>
  </si>
  <si>
    <t>CALLE 30 N° 27-28</t>
  </si>
  <si>
    <t>LOS SANTOS</t>
  </si>
  <si>
    <t>Los Santos</t>
  </si>
  <si>
    <t>CRA. 6 N° 2-03/05</t>
  </si>
  <si>
    <t>MALAGA</t>
  </si>
  <si>
    <t>Málaga</t>
  </si>
  <si>
    <t>CRA. 9 No.15-09/19/25</t>
  </si>
  <si>
    <t>PUERTO WILCHES</t>
  </si>
  <si>
    <t>Puerto Wilches</t>
  </si>
  <si>
    <t>CRA. 2 N° 2 - 100 Barrio El Centro</t>
  </si>
  <si>
    <t>SABANA DE TORRES</t>
  </si>
  <si>
    <t>Sabana De Torres</t>
  </si>
  <si>
    <t>CALLE 13 N° 10-44</t>
  </si>
  <si>
    <t>SAN GIL</t>
  </si>
  <si>
    <t>San Gil</t>
  </si>
  <si>
    <t>Calle 12 No. 9-77 San Gil</t>
  </si>
  <si>
    <t>SOCORRO</t>
  </si>
  <si>
    <t>Socorro</t>
  </si>
  <si>
    <t>CRA. 14 N° 15-16</t>
  </si>
  <si>
    <t>VELEZ</t>
  </si>
  <si>
    <t>Vélez</t>
  </si>
  <si>
    <t>CRA. 4 No.10-53</t>
  </si>
  <si>
    <t>ZAPATOCA</t>
  </si>
  <si>
    <t>Zapatoca</t>
  </si>
  <si>
    <t>CALLE 21 N° 9-20/26/38</t>
  </si>
  <si>
    <t>ALPUJARRA</t>
  </si>
  <si>
    <t>Alpujarra</t>
  </si>
  <si>
    <t>Carrera 5 Calle 5 Esquina - fente al Parque Principal "Palacio Municipal"</t>
  </si>
  <si>
    <t>ALVARADO</t>
  </si>
  <si>
    <t>Alvarado</t>
  </si>
  <si>
    <t>Calle 3 No 3-18/22/24 Barrio Centro</t>
  </si>
  <si>
    <t>ATACO</t>
  </si>
  <si>
    <t>Ataco</t>
  </si>
  <si>
    <t>CRA.5 No.8-07      Cra. 5-7-17</t>
  </si>
  <si>
    <t>CARMEN DE APICALA</t>
  </si>
  <si>
    <t>Carmen De Apicalá</t>
  </si>
  <si>
    <t>Carrera 6 N° 2 – 65</t>
  </si>
  <si>
    <t>CHAPARRAL</t>
  </si>
  <si>
    <t>Chaparral</t>
  </si>
  <si>
    <t>Carrera 9 No. 10 - 30  Barrio el Centro</t>
  </si>
  <si>
    <t>COELLO</t>
  </si>
  <si>
    <t>Coello</t>
  </si>
  <si>
    <t>Cra. 1 No 1 - 59 Esquina.</t>
  </si>
  <si>
    <t>COYAIMA</t>
  </si>
  <si>
    <t>Coyaima</t>
  </si>
  <si>
    <t>Cra.3 No.2-36 Barrio Centro</t>
  </si>
  <si>
    <t>CUNDAY</t>
  </si>
  <si>
    <t>Cunday</t>
  </si>
  <si>
    <t>CALLE 6 No.4-50</t>
  </si>
  <si>
    <t>ESPINAL</t>
  </si>
  <si>
    <t>Espinal</t>
  </si>
  <si>
    <t>Calle 9 No 4 - 49/51 Centro</t>
  </si>
  <si>
    <t>FRESNO</t>
  </si>
  <si>
    <t>Fresno</t>
  </si>
  <si>
    <t>Calle 3 No. 6 - 26</t>
  </si>
  <si>
    <t>GUAMO</t>
  </si>
  <si>
    <t>Guamo</t>
  </si>
  <si>
    <t>Calle 9 No. 10-14 Barrio el Centro</t>
  </si>
  <si>
    <t>GUAYABAL</t>
  </si>
  <si>
    <t>Guayabal</t>
  </si>
  <si>
    <t>CARRERA 6 N° 5 - 39</t>
  </si>
  <si>
    <t>HONDA</t>
  </si>
  <si>
    <t>Honda</t>
  </si>
  <si>
    <t>CARRERA 11 N° 14 -91/101</t>
  </si>
  <si>
    <t>ICONONZO</t>
  </si>
  <si>
    <t>Icononzo</t>
  </si>
  <si>
    <t>CRA. 6 # 7-01</t>
  </si>
  <si>
    <t>NATAGAIMA</t>
  </si>
  <si>
    <t>Natagaima</t>
  </si>
  <si>
    <t>Calle 6 No. 3-08 Frente al Parque Principal</t>
  </si>
  <si>
    <t>ORTEGA</t>
  </si>
  <si>
    <t>Ortega</t>
  </si>
  <si>
    <t>CALLE 6 No 5 - 22</t>
  </si>
  <si>
    <t>PALOCABILDO</t>
  </si>
  <si>
    <t>Palocabildo</t>
  </si>
  <si>
    <t>Carrera 8 No. 4 -03</t>
  </si>
  <si>
    <t>PIEDRAS</t>
  </si>
  <si>
    <t>Piedras</t>
  </si>
  <si>
    <t>CALLE 2 No 2 - 24/26</t>
  </si>
  <si>
    <t>PLANADAS</t>
  </si>
  <si>
    <t>Planadas</t>
  </si>
  <si>
    <t>CRA 6 No 5 - 43        Cra. 6 No,. 8-40</t>
  </si>
  <si>
    <t>PRADO</t>
  </si>
  <si>
    <t>Prado</t>
  </si>
  <si>
    <t>Cra.6 No.10-17</t>
  </si>
  <si>
    <t>PURIFICACION</t>
  </si>
  <si>
    <t>Purificación</t>
  </si>
  <si>
    <t>CRA 4 No 7 - 13</t>
  </si>
  <si>
    <t>RIOBLANCO</t>
  </si>
  <si>
    <t>Rioblanco</t>
  </si>
  <si>
    <t>CALLE 3 No 5 - 29</t>
  </si>
  <si>
    <t>ROVIRA</t>
  </si>
  <si>
    <t>Rovira</t>
  </si>
  <si>
    <t>Carrera 2a. No. 1 -78 a 1-99 Barrio Centro - Brisas de Luisa</t>
  </si>
  <si>
    <t>SALDAÑA</t>
  </si>
  <si>
    <t>Saldaña</t>
  </si>
  <si>
    <t>Calle 12 No.14A-15</t>
  </si>
  <si>
    <t>SAN ANTONIO</t>
  </si>
  <si>
    <t>San Antonio</t>
  </si>
  <si>
    <t>CALLE 6 No.5-02</t>
  </si>
  <si>
    <t>CALLE 7 No 5 - 36/38</t>
  </si>
  <si>
    <t>SANTA ISABEL</t>
  </si>
  <si>
    <t>Santa Isabel</t>
  </si>
  <si>
    <t>Carrera 2 No.7-49/53</t>
  </si>
  <si>
    <t>Carrera 3 No. 7 - 70</t>
  </si>
  <si>
    <t>VENADILLO</t>
  </si>
  <si>
    <t>Venadillo</t>
  </si>
  <si>
    <t>Carrera.4 No 3 - 92</t>
  </si>
  <si>
    <t>VILLARRICA</t>
  </si>
  <si>
    <t>Villarrica</t>
  </si>
  <si>
    <t>Calle 4 No.3-25 Palacio Municipal</t>
  </si>
  <si>
    <t>(16)</t>
  </si>
  <si>
    <r>
      <t xml:space="preserve">DATOS DE CONTACTO DEL BENEFICIARIO </t>
    </r>
    <r>
      <rPr>
        <b/>
        <sz val="11"/>
        <color theme="1" tint="0.499984740745262"/>
        <rFont val="Calibri"/>
        <family val="2"/>
        <scheme val="minor"/>
      </rPr>
      <t>(17)</t>
    </r>
    <r>
      <rPr>
        <b/>
        <sz val="11"/>
        <color theme="1"/>
        <rFont val="Calibri"/>
        <family val="2"/>
        <scheme val="minor"/>
      </rPr>
      <t>:</t>
    </r>
  </si>
  <si>
    <t xml:space="preserve">LISTADO DE OFICINAS DEL BANCO AGRARIO EN LOS NUEVE (9) DEPARTAMENTOS </t>
  </si>
  <si>
    <t>Por concepto de Apoyo a la comercilización de la papa en fresco (sin procesar), de acuerdo con lo consignado en el formato para la radicación de las cuentas de cobro publicado en la página de la Bolsa Mercantil de Colombia.</t>
  </si>
  <si>
    <t>AHORROS</t>
  </si>
  <si>
    <t>CORRIENTE</t>
  </si>
  <si>
    <t>BANCO</t>
  </si>
  <si>
    <t>CODIGO</t>
  </si>
  <si>
    <t>BANCO DE BOGOTÁ</t>
  </si>
  <si>
    <t>BANCO POPULAR</t>
  </si>
  <si>
    <t>ITAÚ CORPBANCA COLOMBIA S.A.</t>
  </si>
  <si>
    <t>BANCOLOMBIA S.A.</t>
  </si>
  <si>
    <t>CITIBANK COLOMBIA</t>
  </si>
  <si>
    <t>GNB SUDAMERIS S.A.</t>
  </si>
  <si>
    <t>BBVA COLOMBIA</t>
  </si>
  <si>
    <t>COLPATRIA</t>
  </si>
  <si>
    <t>BANCO DE OCCIDENTE</t>
  </si>
  <si>
    <t>BANCO CAJA SOCIAL - BCSC S.A.</t>
  </si>
  <si>
    <t>BANCO AGRARIO DE COLOMBIA S.A.</t>
  </si>
  <si>
    <t>BANCO DAVIVIENDA S.A.</t>
  </si>
  <si>
    <t>BANCO AV VILLAS</t>
  </si>
  <si>
    <t>BANCO W S.A.</t>
  </si>
  <si>
    <t>BANCO CREDIFINANCIERA S.A.C.F</t>
  </si>
  <si>
    <t>BANCAMIA</t>
  </si>
  <si>
    <t>BANCO PICHINCHA S.A.</t>
  </si>
  <si>
    <t>BANCOOMEVA</t>
  </si>
  <si>
    <t>CMR FALABELLA S.A.</t>
  </si>
  <si>
    <t>BANCO FINANDINA S.A.</t>
  </si>
  <si>
    <t>BANCO SANTANDER DE NEGOCIOS COLOMBIA S.A.</t>
  </si>
  <si>
    <t>BANCO COOPERATIVO COOPCENTRAL</t>
  </si>
  <si>
    <t>BANCO COMPARTIR S.A</t>
  </si>
  <si>
    <t xml:space="preserve">BANCO SERFINANZA S.A </t>
  </si>
  <si>
    <t xml:space="preserve"> ciudad o municipio a la que pertenece la oficina de apertura de la cuenta</t>
  </si>
  <si>
    <r>
      <t>En caso de</t>
    </r>
    <r>
      <rPr>
        <b/>
        <sz val="10"/>
        <color theme="1"/>
        <rFont val="Calibri"/>
        <family val="2"/>
        <scheme val="minor"/>
      </rPr>
      <t xml:space="preserve"> NO</t>
    </r>
    <r>
      <rPr>
        <sz val="10"/>
        <color theme="1"/>
        <rFont val="Calibri"/>
        <family val="2"/>
        <scheme val="minor"/>
      </rPr>
      <t xml:space="preserve"> poseer cuenta bancaria, el titular de  la cuenta de cobro autoriza a la Bolsa Mercantil de Colombia para  que consigne, los recursos correspondientes al valor del apoyo, en el Banco Agrario de Colombia, para que posteriormente el titular los retire personalmente, en la siguiente sucursal bancaria del Banco Agrario de Colombia:</t>
    </r>
    <r>
      <rPr>
        <sz val="10"/>
        <color theme="0" tint="-0.499984740745262"/>
        <rFont val="Calibri"/>
        <family val="2"/>
        <scheme val="minor"/>
      </rPr>
      <t>(15)</t>
    </r>
  </si>
  <si>
    <t>PRECIO DE REFERENCIA MADR ($/tonelada)</t>
  </si>
  <si>
    <t>COSTO PROMEDIO DE PRODUCCIÓN MADR  $/tonelada</t>
  </si>
  <si>
    <t>MADR: MINISTERIO DE AGRICULTURA Y DESARROLLO RURAL</t>
  </si>
  <si>
    <t>3. INTRODUZCA el volumen comercializado (para decimales utilice la coma ,)</t>
  </si>
  <si>
    <t xml:space="preserve">2. De la lista desplegable seleccione la unidad comercializada. </t>
  </si>
  <si>
    <t>DATOS MADR</t>
  </si>
  <si>
    <t xml:space="preserve">         RESULTADOS DE LA COMERCIALIZACIÓN</t>
  </si>
  <si>
    <t>Este documento se presenta por razón del beneficio otorgado por el Ministerio de Agricultura y Desarrollo Rural, de acuerdo con la Resolución No. 000263de 2020 y en virtud de lo pactado en el Contrato No. 20200585 celebrado entre el Ministerio de Agricultura y Desarrollo Rural y la Bolsa Mercantil de Colombia S.A.</t>
  </si>
  <si>
    <t>EN CASO DE NO TENER CUENTA BANCARIA:SELECCIONE, DE LA LISTA DESPLEGABLE, LA OFICINA DONDE DESSEE RECLAMAR EL APOYO</t>
  </si>
  <si>
    <t>LAS CELDAS DE ESTE CUADRO ESTÁN ENLAZADAS CON LA CALCULADORA, POR FAVOR, VERIFIQUE LA INFORMACIÓN</t>
  </si>
  <si>
    <t>INSTRUCCIONES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</si>
</sst>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_-&quot;$&quot;\ * #,##0_-;\-&quot;$&quot;\ * #,##0_-;_-&quot;$&quot;\ * &quot;-&quot;??_-;_-@_-"/>
    <numFmt numFmtId="165" formatCode="#,##0_ ;\-#,##0\ "/>
    <numFmt numFmtId="166" formatCode="#,##0.00_ ;\-#,##0.00\ "/>
  </numFmts>
  <fonts count="3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8"/>
      <color rgb="FFFF0000"/>
      <name val="Calibri"/>
      <family val="2"/>
      <scheme val="minor"/>
    </font>
    <font>
      <b/>
      <sz val="20"/>
      <color rgb="FFFF0000"/>
      <name val="Calibri"/>
      <family val="2"/>
      <scheme val="minor"/>
    </font>
    <font>
      <b/>
      <sz val="12"/>
      <color theme="1"/>
      <name val="Arial"/>
      <family val="2"/>
    </font>
    <font>
      <sz val="14"/>
      <color theme="1"/>
      <name val="Calibri"/>
      <family val="2"/>
      <scheme val="minor"/>
    </font>
    <font>
      <b/>
      <sz val="14"/>
      <color theme="1"/>
      <name val="Calibri"/>
      <family val="2"/>
      <scheme val="minor"/>
    </font>
    <font>
      <sz val="11"/>
      <color theme="0" tint="-0.499984740745262"/>
      <name val="Calibri"/>
      <family val="2"/>
      <scheme val="minor"/>
    </font>
    <font>
      <sz val="11"/>
      <color theme="1" tint="0.499984740745262"/>
      <name val="Calibri"/>
      <family val="2"/>
      <scheme val="minor"/>
    </font>
    <font>
      <b/>
      <sz val="11"/>
      <color theme="1" tint="0.499984740745262"/>
      <name val="Calibri"/>
      <family val="2"/>
      <scheme val="minor"/>
    </font>
    <font>
      <sz val="11"/>
      <color theme="1"/>
      <name val="Calibri"/>
      <family val="2"/>
    </font>
    <font>
      <b/>
      <sz val="11"/>
      <color theme="1"/>
      <name val="Calibri"/>
      <family val="2"/>
    </font>
    <font>
      <b/>
      <sz val="11"/>
      <color theme="1" tint="0.499984740745262"/>
      <name val="Calibri"/>
      <family val="2"/>
    </font>
    <font>
      <b/>
      <sz val="16"/>
      <name val="Arial"/>
      <family val="2"/>
    </font>
    <font>
      <b/>
      <sz val="20"/>
      <color theme="0"/>
      <name val="Calibri"/>
      <family val="2"/>
      <scheme val="minor"/>
    </font>
    <font>
      <sz val="11"/>
      <color theme="4"/>
      <name val="Calibri"/>
      <family val="2"/>
      <scheme val="minor"/>
    </font>
    <font>
      <i/>
      <sz val="11"/>
      <color theme="1"/>
      <name val="Calibri"/>
      <family val="2"/>
      <scheme val="minor"/>
    </font>
    <font>
      <sz val="11"/>
      <name val="Calibri"/>
      <family val="2"/>
      <scheme val="minor"/>
    </font>
    <font>
      <b/>
      <sz val="11"/>
      <name val="Calibri"/>
      <family val="2"/>
      <scheme val="minor"/>
    </font>
    <font>
      <sz val="20"/>
      <color theme="1"/>
      <name val="Calibri"/>
      <family val="2"/>
      <scheme val="minor"/>
    </font>
    <font>
      <b/>
      <sz val="20"/>
      <color rgb="FF002060"/>
      <name val="Calibri"/>
      <family val="2"/>
      <scheme val="minor"/>
    </font>
    <font>
      <sz val="11"/>
      <color rgb="FF002060"/>
      <name val="Calibri"/>
      <family val="2"/>
      <scheme val="minor"/>
    </font>
    <font>
      <b/>
      <sz val="11"/>
      <color theme="3"/>
      <name val="Calibri"/>
      <family val="2"/>
      <scheme val="minor"/>
    </font>
    <font>
      <sz val="8"/>
      <name val="Calibri"/>
      <family val="2"/>
      <scheme val="minor"/>
    </font>
    <font>
      <b/>
      <sz val="16"/>
      <color theme="1"/>
      <name val="Calibri"/>
      <family val="2"/>
      <scheme val="minor"/>
    </font>
    <font>
      <sz val="9"/>
      <color theme="1"/>
      <name val="Calibri"/>
      <family val="2"/>
      <scheme val="minor"/>
    </font>
    <font>
      <sz val="11"/>
      <color theme="6"/>
      <name val="Calibri"/>
      <family val="2"/>
      <scheme val="minor"/>
    </font>
    <font>
      <sz val="11"/>
      <color theme="3"/>
      <name val="Calibri"/>
      <family val="2"/>
      <scheme val="minor"/>
    </font>
    <font>
      <sz val="10"/>
      <color theme="1"/>
      <name val="Calibri"/>
      <family val="2"/>
      <scheme val="minor"/>
    </font>
    <font>
      <b/>
      <sz val="11"/>
      <color rgb="FF002060"/>
      <name val="Calibri"/>
      <family val="2"/>
      <scheme val="minor"/>
    </font>
    <font>
      <b/>
      <sz val="10"/>
      <color theme="1"/>
      <name val="Calibri"/>
      <family val="2"/>
      <scheme val="minor"/>
    </font>
    <font>
      <sz val="10"/>
      <color theme="0" tint="-0.499984740745262"/>
      <name val="Calibri"/>
      <family val="2"/>
      <scheme val="minor"/>
    </font>
    <font>
      <i/>
      <sz val="11"/>
      <name val="Calibri"/>
      <family val="2"/>
      <scheme val="minor"/>
    </font>
    <font>
      <b/>
      <sz val="11"/>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0" tint="-4.9989318521683403E-2"/>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170">
    <xf numFmtId="0" fontId="0" fillId="0" borderId="0" xfId="0"/>
    <xf numFmtId="0" fontId="0" fillId="2" borderId="0" xfId="0" applyFill="1"/>
    <xf numFmtId="0" fontId="3" fillId="2" borderId="0" xfId="0" applyFont="1" applyFill="1"/>
    <xf numFmtId="0" fontId="10" fillId="2" borderId="0" xfId="0" applyFont="1" applyFill="1"/>
    <xf numFmtId="0" fontId="3" fillId="2" borderId="0" xfId="0" applyFont="1" applyFill="1" applyAlignment="1">
      <alignment horizontal="right"/>
    </xf>
    <xf numFmtId="0" fontId="0" fillId="9" borderId="7" xfId="0" applyFill="1" applyBorder="1"/>
    <xf numFmtId="0" fontId="0" fillId="2" borderId="0" xfId="0" applyFill="1" applyAlignment="1">
      <alignment horizontal="right"/>
    </xf>
    <xf numFmtId="0" fontId="3" fillId="2" borderId="12" xfId="0" applyFont="1" applyFill="1" applyBorder="1" applyAlignment="1">
      <alignment horizontal="center" wrapText="1"/>
    </xf>
    <xf numFmtId="0" fontId="0" fillId="2" borderId="0" xfId="0" applyFill="1" applyAlignment="1">
      <alignment wrapText="1"/>
    </xf>
    <xf numFmtId="0" fontId="0" fillId="2" borderId="12" xfId="0" applyFill="1" applyBorder="1"/>
    <xf numFmtId="0" fontId="11" fillId="2" borderId="0" xfId="0" quotePrefix="1" applyFont="1" applyFill="1"/>
    <xf numFmtId="0" fontId="3" fillId="2" borderId="12" xfId="0" applyFont="1" applyFill="1" applyBorder="1" applyAlignment="1">
      <alignment horizontal="center"/>
    </xf>
    <xf numFmtId="164" fontId="3" fillId="2" borderId="12" xfId="0" applyNumberFormat="1" applyFont="1" applyFill="1" applyBorder="1"/>
    <xf numFmtId="0" fontId="0" fillId="9" borderId="9" xfId="0" applyFill="1" applyBorder="1"/>
    <xf numFmtId="0" fontId="13" fillId="0" borderId="13" xfId="0" applyFont="1" applyBorder="1" applyAlignment="1">
      <alignment horizontal="center" vertical="center" wrapText="1"/>
    </xf>
    <xf numFmtId="0" fontId="0" fillId="9" borderId="13" xfId="0" applyFill="1" applyBorder="1"/>
    <xf numFmtId="0" fontId="14" fillId="0" borderId="0" xfId="0" applyFont="1" applyAlignment="1">
      <alignment vertical="center"/>
    </xf>
    <xf numFmtId="0" fontId="14" fillId="2" borderId="0" xfId="0" applyFont="1" applyFill="1" applyAlignment="1">
      <alignment vertical="center"/>
    </xf>
    <xf numFmtId="0" fontId="13" fillId="0" borderId="12" xfId="0" applyFont="1" applyBorder="1" applyAlignment="1">
      <alignment horizontal="center" vertical="center" wrapText="1"/>
    </xf>
    <xf numFmtId="0" fontId="0" fillId="9" borderId="12" xfId="0" applyFill="1" applyBorder="1"/>
    <xf numFmtId="0" fontId="16" fillId="0" borderId="0" xfId="0" applyFont="1"/>
    <xf numFmtId="0" fontId="0" fillId="2" borderId="12" xfId="0" applyFill="1" applyBorder="1" applyAlignment="1">
      <alignment vertical="center" wrapText="1"/>
    </xf>
    <xf numFmtId="164" fontId="0" fillId="2" borderId="12" xfId="1" applyNumberFormat="1" applyFont="1" applyFill="1" applyBorder="1" applyAlignment="1">
      <alignment vertical="center"/>
    </xf>
    <xf numFmtId="0" fontId="0" fillId="2" borderId="12" xfId="0" applyFill="1" applyBorder="1" applyAlignment="1">
      <alignment horizontal="center" vertical="center"/>
    </xf>
    <xf numFmtId="164" fontId="0" fillId="2" borderId="12" xfId="1" applyNumberFormat="1" applyFont="1" applyFill="1" applyBorder="1" applyAlignment="1">
      <alignment horizontal="center" vertical="center"/>
    </xf>
    <xf numFmtId="0" fontId="10" fillId="2" borderId="0" xfId="0" applyFont="1" applyFill="1" applyAlignment="1">
      <alignment horizontal="right"/>
    </xf>
    <xf numFmtId="0" fontId="18" fillId="2" borderId="0" xfId="0" applyFont="1" applyFill="1"/>
    <xf numFmtId="0" fontId="21" fillId="2" borderId="0" xfId="0" applyFont="1" applyFill="1" applyAlignment="1">
      <alignment horizontal="right"/>
    </xf>
    <xf numFmtId="0" fontId="0" fillId="2" borderId="0" xfId="0" applyFill="1" applyBorder="1"/>
    <xf numFmtId="0" fontId="0" fillId="2" borderId="0" xfId="0" applyFill="1" applyBorder="1" applyAlignment="1">
      <alignment horizontal="right"/>
    </xf>
    <xf numFmtId="0" fontId="18" fillId="2" borderId="0" xfId="0" applyFont="1" applyFill="1" applyBorder="1" applyAlignment="1">
      <alignment horizontal="center"/>
    </xf>
    <xf numFmtId="0" fontId="10" fillId="2" borderId="0" xfId="0" applyFont="1" applyFill="1" applyBorder="1"/>
    <xf numFmtId="0" fontId="0" fillId="0" borderId="0" xfId="0" applyFill="1"/>
    <xf numFmtId="0" fontId="0" fillId="11" borderId="7" xfId="0" applyFill="1" applyBorder="1" applyAlignment="1">
      <alignment horizontal="center"/>
    </xf>
    <xf numFmtId="0" fontId="0" fillId="0" borderId="0" xfId="0" applyFill="1" applyBorder="1"/>
    <xf numFmtId="0" fontId="2" fillId="2" borderId="0" xfId="0" applyFont="1" applyFill="1"/>
    <xf numFmtId="0" fontId="0" fillId="2" borderId="14" xfId="0" applyFill="1" applyBorder="1"/>
    <xf numFmtId="0" fontId="0" fillId="2" borderId="15" xfId="0" applyFill="1" applyBorder="1"/>
    <xf numFmtId="0" fontId="0" fillId="2" borderId="16" xfId="0" applyFill="1" applyBorder="1"/>
    <xf numFmtId="0" fontId="2" fillId="2" borderId="17" xfId="0" applyFont="1" applyFill="1" applyBorder="1"/>
    <xf numFmtId="0" fontId="0" fillId="2" borderId="18" xfId="0" applyFill="1" applyBorder="1"/>
    <xf numFmtId="0" fontId="0" fillId="2" borderId="19" xfId="0" applyFill="1" applyBorder="1"/>
    <xf numFmtId="0" fontId="0" fillId="2" borderId="20" xfId="0" applyFill="1" applyBorder="1"/>
    <xf numFmtId="0" fontId="0" fillId="2" borderId="21" xfId="0" applyFill="1" applyBorder="1"/>
    <xf numFmtId="0" fontId="3" fillId="6" borderId="26" xfId="0" applyFont="1" applyFill="1" applyBorder="1" applyAlignment="1">
      <alignment horizontal="center" wrapText="1"/>
    </xf>
    <xf numFmtId="0" fontId="3" fillId="6" borderId="27" xfId="0" applyFont="1" applyFill="1" applyBorder="1" applyAlignment="1">
      <alignment horizontal="center" wrapText="1"/>
    </xf>
    <xf numFmtId="0" fontId="3" fillId="2" borderId="25" xfId="0" applyFont="1" applyFill="1" applyBorder="1" applyAlignment="1">
      <alignment horizontal="center" wrapText="1"/>
    </xf>
    <xf numFmtId="0" fontId="0" fillId="2" borderId="28" xfId="0" applyFill="1" applyBorder="1"/>
    <xf numFmtId="164" fontId="0" fillId="2" borderId="12" xfId="1" applyNumberFormat="1" applyFont="1" applyFill="1" applyBorder="1" applyAlignment="1">
      <alignment horizontal="center"/>
    </xf>
    <xf numFmtId="164" fontId="0" fillId="2" borderId="29" xfId="1" applyNumberFormat="1" applyFont="1" applyFill="1" applyBorder="1" applyAlignment="1">
      <alignment horizontal="center"/>
    </xf>
    <xf numFmtId="0" fontId="0" fillId="2" borderId="28" xfId="0" applyFill="1" applyBorder="1" applyAlignment="1">
      <alignment wrapText="1"/>
    </xf>
    <xf numFmtId="44" fontId="0" fillId="2" borderId="12" xfId="1" applyFont="1" applyFill="1" applyBorder="1"/>
    <xf numFmtId="44" fontId="0" fillId="2" borderId="29" xfId="1" applyFont="1" applyFill="1" applyBorder="1"/>
    <xf numFmtId="0" fontId="0" fillId="2" borderId="30" xfId="0" applyFill="1" applyBorder="1"/>
    <xf numFmtId="44" fontId="0" fillId="2" borderId="31" xfId="1" applyFont="1" applyFill="1" applyBorder="1"/>
    <xf numFmtId="44" fontId="0" fillId="2" borderId="32" xfId="1" applyFont="1" applyFill="1" applyBorder="1"/>
    <xf numFmtId="0" fontId="0" fillId="2" borderId="22" xfId="0" applyFill="1" applyBorder="1"/>
    <xf numFmtId="0" fontId="2" fillId="2" borderId="23" xfId="0" applyFont="1" applyFill="1" applyBorder="1"/>
    <xf numFmtId="0" fontId="0" fillId="2" borderId="23" xfId="0" applyFill="1" applyBorder="1"/>
    <xf numFmtId="0" fontId="2" fillId="2" borderId="24" xfId="0" applyFont="1" applyFill="1" applyBorder="1"/>
    <xf numFmtId="0" fontId="19" fillId="2" borderId="0" xfId="0" applyFont="1" applyFill="1"/>
    <xf numFmtId="0" fontId="0" fillId="11" borderId="8" xfId="0" applyFill="1" applyBorder="1" applyAlignment="1">
      <alignment horizontal="center"/>
    </xf>
    <xf numFmtId="0" fontId="30" fillId="2" borderId="0" xfId="0" quotePrefix="1" applyFont="1" applyFill="1" applyAlignment="1">
      <alignment horizontal="right"/>
    </xf>
    <xf numFmtId="0" fontId="30" fillId="2" borderId="0" xfId="0" quotePrefix="1" applyFont="1" applyFill="1"/>
    <xf numFmtId="0" fontId="3" fillId="2" borderId="0" xfId="0" applyFont="1" applyFill="1" applyBorder="1" applyAlignment="1">
      <alignment horizontal="center"/>
    </xf>
    <xf numFmtId="164" fontId="3" fillId="2" borderId="0" xfId="0" applyNumberFormat="1" applyFont="1" applyFill="1" applyBorder="1"/>
    <xf numFmtId="164" fontId="0" fillId="2" borderId="0" xfId="0" applyNumberFormat="1" applyFill="1"/>
    <xf numFmtId="0" fontId="11" fillId="2" borderId="0" xfId="0" applyFont="1" applyFill="1" applyBorder="1"/>
    <xf numFmtId="49" fontId="0" fillId="9" borderId="7" xfId="0" quotePrefix="1" applyNumberFormat="1" applyFill="1" applyBorder="1"/>
    <xf numFmtId="0" fontId="3" fillId="2" borderId="12" xfId="0" applyFont="1" applyFill="1" applyBorder="1"/>
    <xf numFmtId="0" fontId="0" fillId="8" borderId="7" xfId="0" applyFill="1" applyBorder="1" applyAlignment="1"/>
    <xf numFmtId="0" fontId="0" fillId="2" borderId="33" xfId="0" applyFill="1" applyBorder="1"/>
    <xf numFmtId="0" fontId="0" fillId="2" borderId="13" xfId="0" applyFill="1" applyBorder="1"/>
    <xf numFmtId="0" fontId="0" fillId="0" borderId="12" xfId="0" applyBorder="1"/>
    <xf numFmtId="0" fontId="0" fillId="2" borderId="0" xfId="0" applyFill="1" applyProtection="1">
      <protection locked="0"/>
    </xf>
    <xf numFmtId="0" fontId="0" fillId="3" borderId="0" xfId="0" applyFill="1" applyProtection="1">
      <protection locked="0"/>
    </xf>
    <xf numFmtId="0" fontId="4" fillId="3" borderId="0" xfId="0" applyFont="1" applyFill="1" applyProtection="1">
      <protection locked="0"/>
    </xf>
    <xf numFmtId="0" fontId="0" fillId="2" borderId="0" xfId="0" applyFill="1" applyBorder="1" applyProtection="1">
      <protection locked="0"/>
    </xf>
    <xf numFmtId="0" fontId="0" fillId="2" borderId="1" xfId="0" applyFill="1" applyBorder="1" applyProtection="1">
      <protection locked="0"/>
    </xf>
    <xf numFmtId="0" fontId="5" fillId="2" borderId="2" xfId="0" applyFont="1" applyFill="1" applyBorder="1" applyProtection="1">
      <protection locked="0"/>
    </xf>
    <xf numFmtId="0" fontId="2" fillId="2" borderId="2" xfId="0" applyFont="1"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3" fillId="4" borderId="4" xfId="0" applyFont="1" applyFill="1" applyBorder="1" applyAlignment="1" applyProtection="1">
      <alignment horizontal="right"/>
      <protection locked="0"/>
    </xf>
    <xf numFmtId="0" fontId="3" fillId="4" borderId="0" xfId="0" applyFont="1" applyFill="1" applyProtection="1">
      <protection locked="0"/>
    </xf>
    <xf numFmtId="0" fontId="0" fillId="4" borderId="0" xfId="0" applyFill="1" applyProtection="1">
      <protection locked="0"/>
    </xf>
    <xf numFmtId="0" fontId="0" fillId="2" borderId="5" xfId="0" applyFill="1" applyBorder="1" applyProtection="1">
      <protection locked="0"/>
    </xf>
    <xf numFmtId="0" fontId="0" fillId="2" borderId="4" xfId="0" applyFill="1" applyBorder="1" applyAlignment="1" applyProtection="1">
      <alignment horizontal="right"/>
      <protection locked="0"/>
    </xf>
    <xf numFmtId="0" fontId="3" fillId="2" borderId="0" xfId="0" applyFont="1" applyFill="1" applyProtection="1">
      <protection locked="0"/>
    </xf>
    <xf numFmtId="0" fontId="3" fillId="2" borderId="4" xfId="0" applyFont="1" applyFill="1" applyBorder="1" applyAlignment="1" applyProtection="1">
      <alignment horizontal="right"/>
      <protection locked="0"/>
    </xf>
    <xf numFmtId="0" fontId="0" fillId="2" borderId="0" xfId="0" applyFont="1" applyFill="1" applyProtection="1">
      <protection locked="0"/>
    </xf>
    <xf numFmtId="0" fontId="3" fillId="5" borderId="4" xfId="0" applyFont="1" applyFill="1" applyBorder="1" applyAlignment="1" applyProtection="1">
      <alignment horizontal="right"/>
      <protection locked="0"/>
    </xf>
    <xf numFmtId="0" fontId="3" fillId="5" borderId="0" xfId="0" applyFont="1" applyFill="1" applyProtection="1">
      <protection locked="0"/>
    </xf>
    <xf numFmtId="0" fontId="0" fillId="5" borderId="0" xfId="0" applyFill="1" applyProtection="1">
      <protection locked="0"/>
    </xf>
    <xf numFmtId="0" fontId="0" fillId="5" borderId="5" xfId="0" applyFill="1" applyBorder="1" applyProtection="1">
      <protection locked="0"/>
    </xf>
    <xf numFmtId="0" fontId="3" fillId="5" borderId="6" xfId="0" applyFont="1" applyFill="1" applyBorder="1" applyAlignment="1" applyProtection="1">
      <alignment horizontal="right"/>
      <protection locked="0"/>
    </xf>
    <xf numFmtId="0" fontId="3" fillId="5" borderId="7" xfId="0" applyFont="1" applyFill="1" applyBorder="1" applyProtection="1">
      <protection locked="0"/>
    </xf>
    <xf numFmtId="0" fontId="0" fillId="5" borderId="7" xfId="0" applyFill="1" applyBorder="1" applyProtection="1">
      <protection locked="0"/>
    </xf>
    <xf numFmtId="0" fontId="0" fillId="5" borderId="8" xfId="0" applyFill="1" applyBorder="1" applyProtection="1">
      <protection locked="0"/>
    </xf>
    <xf numFmtId="0" fontId="17" fillId="3" borderId="0" xfId="0" applyFont="1" applyFill="1" applyProtection="1">
      <protection locked="0"/>
    </xf>
    <xf numFmtId="0" fontId="23" fillId="4" borderId="0" xfId="0" applyFont="1" applyFill="1" applyProtection="1">
      <protection locked="0"/>
    </xf>
    <xf numFmtId="0" fontId="24" fillId="4" borderId="0" xfId="0" applyFont="1" applyFill="1" applyProtection="1">
      <protection locked="0"/>
    </xf>
    <xf numFmtId="0" fontId="6" fillId="2" borderId="0" xfId="0" applyFont="1" applyFill="1" applyProtection="1">
      <protection locked="0"/>
    </xf>
    <xf numFmtId="0" fontId="3" fillId="2" borderId="0" xfId="0" applyFont="1" applyFill="1" applyBorder="1" applyAlignment="1" applyProtection="1">
      <alignment vertical="top" wrapText="1"/>
      <protection locked="0"/>
    </xf>
    <xf numFmtId="0" fontId="22" fillId="2" borderId="0" xfId="0" applyFont="1" applyFill="1" applyBorder="1" applyProtection="1">
      <protection locked="0"/>
    </xf>
    <xf numFmtId="0" fontId="7" fillId="2" borderId="0" xfId="0" applyFont="1" applyFill="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10" borderId="12" xfId="0" applyFont="1" applyFill="1" applyBorder="1" applyAlignment="1" applyProtection="1">
      <alignment vertical="top" wrapText="1"/>
      <protection locked="0"/>
    </xf>
    <xf numFmtId="0" fontId="9" fillId="10" borderId="12" xfId="0" applyFont="1" applyFill="1" applyBorder="1" applyAlignment="1" applyProtection="1">
      <alignment horizontal="center" vertical="top" wrapText="1"/>
      <protection locked="0"/>
    </xf>
    <xf numFmtId="0" fontId="8" fillId="10" borderId="12" xfId="0" applyFont="1" applyFill="1" applyBorder="1" applyAlignment="1" applyProtection="1">
      <alignment horizontal="center" vertical="top" wrapText="1"/>
      <protection locked="0"/>
    </xf>
    <xf numFmtId="164" fontId="8" fillId="10" borderId="12" xfId="1" applyNumberFormat="1" applyFont="1" applyFill="1" applyBorder="1" applyAlignment="1" applyProtection="1">
      <alignment horizontal="center" vertical="top" wrapText="1"/>
      <protection locked="0"/>
    </xf>
    <xf numFmtId="0" fontId="0" fillId="2" borderId="0" xfId="0" applyFill="1" applyAlignment="1" applyProtection="1">
      <alignment vertical="top"/>
      <protection locked="0"/>
    </xf>
    <xf numFmtId="0" fontId="0" fillId="0" borderId="0" xfId="0" applyProtection="1">
      <protection locked="0"/>
    </xf>
    <xf numFmtId="0" fontId="7" fillId="2" borderId="0" xfId="0" applyFont="1" applyFill="1" applyAlignment="1" applyProtection="1">
      <alignment horizontal="center" vertical="center"/>
    </xf>
    <xf numFmtId="0" fontId="0" fillId="2" borderId="0" xfId="0" applyFill="1" applyProtection="1"/>
    <xf numFmtId="0" fontId="9" fillId="7" borderId="9" xfId="0" applyFont="1" applyFill="1" applyBorder="1" applyAlignment="1" applyProtection="1"/>
    <xf numFmtId="0" fontId="9" fillId="7" borderId="10" xfId="0" applyFont="1" applyFill="1" applyBorder="1" applyAlignment="1" applyProtection="1"/>
    <xf numFmtId="0" fontId="9" fillId="7" borderId="11" xfId="0" applyFont="1" applyFill="1" applyBorder="1" applyAlignment="1" applyProtection="1"/>
    <xf numFmtId="0" fontId="9" fillId="7" borderId="9" xfId="0" applyFont="1" applyFill="1" applyBorder="1" applyAlignment="1" applyProtection="1">
      <alignment horizontal="center"/>
    </xf>
    <xf numFmtId="0" fontId="3" fillId="2" borderId="0" xfId="0" applyFont="1" applyFill="1" applyAlignment="1" applyProtection="1">
      <alignment horizontal="center"/>
    </xf>
    <xf numFmtId="0" fontId="3" fillId="2" borderId="12" xfId="0" applyFont="1" applyFill="1" applyBorder="1" applyAlignment="1" applyProtection="1">
      <alignment horizontal="center" vertical="center"/>
    </xf>
    <xf numFmtId="0" fontId="3" fillId="6" borderId="12" xfId="0" applyFont="1" applyFill="1" applyBorder="1" applyAlignment="1" applyProtection="1">
      <alignment horizontal="center" wrapText="1"/>
    </xf>
    <xf numFmtId="0" fontId="3" fillId="7" borderId="12" xfId="0" applyFont="1" applyFill="1" applyBorder="1" applyAlignment="1" applyProtection="1">
      <alignment horizontal="center" wrapText="1"/>
    </xf>
    <xf numFmtId="0" fontId="3" fillId="5" borderId="12" xfId="0" applyFont="1" applyFill="1" applyBorder="1" applyAlignment="1" applyProtection="1">
      <alignment horizontal="center" wrapText="1"/>
    </xf>
    <xf numFmtId="0" fontId="9" fillId="12" borderId="12" xfId="0" applyFont="1" applyFill="1" applyBorder="1" applyAlignment="1" applyProtection="1">
      <alignment horizontal="center" vertical="top" wrapText="1"/>
    </xf>
    <xf numFmtId="164" fontId="8" fillId="12" borderId="12" xfId="1" applyNumberFormat="1" applyFont="1" applyFill="1" applyBorder="1" applyAlignment="1" applyProtection="1">
      <alignment vertical="top" wrapText="1"/>
    </xf>
    <xf numFmtId="164" fontId="8" fillId="0" borderId="12" xfId="1" applyNumberFormat="1" applyFont="1" applyBorder="1" applyAlignment="1" applyProtection="1">
      <alignment horizontal="center" vertical="top"/>
    </xf>
    <xf numFmtId="164" fontId="9" fillId="2" borderId="12" xfId="1" applyNumberFormat="1" applyFont="1" applyFill="1" applyBorder="1" applyAlignment="1" applyProtection="1">
      <alignment horizontal="center" vertical="top"/>
    </xf>
    <xf numFmtId="166" fontId="9" fillId="2" borderId="12" xfId="1" applyNumberFormat="1" applyFont="1" applyFill="1" applyBorder="1" applyAlignment="1" applyProtection="1">
      <alignment horizontal="center" vertical="top"/>
    </xf>
    <xf numFmtId="164" fontId="28" fillId="0" borderId="12" xfId="1" applyNumberFormat="1" applyFont="1" applyBorder="1" applyAlignment="1" applyProtection="1">
      <alignment horizontal="center" vertical="top" wrapText="1"/>
    </xf>
    <xf numFmtId="164" fontId="0" fillId="0" borderId="12" xfId="1" applyNumberFormat="1" applyFont="1" applyBorder="1" applyAlignment="1" applyProtection="1">
      <alignment horizontal="center" vertical="top"/>
    </xf>
    <xf numFmtId="2" fontId="27" fillId="2" borderId="12" xfId="0" applyNumberFormat="1" applyFont="1" applyFill="1" applyBorder="1" applyAlignment="1" applyProtection="1">
      <alignment horizontal="center" vertical="top"/>
    </xf>
    <xf numFmtId="165" fontId="27" fillId="0" borderId="12" xfId="0" applyNumberFormat="1" applyFont="1" applyBorder="1" applyAlignment="1" applyProtection="1">
      <alignment horizontal="center" vertical="top"/>
    </xf>
    <xf numFmtId="164" fontId="27" fillId="12" borderId="12" xfId="0" applyNumberFormat="1" applyFont="1" applyFill="1" applyBorder="1" applyAlignment="1" applyProtection="1">
      <alignment horizontal="center" vertical="top"/>
    </xf>
    <xf numFmtId="0" fontId="36" fillId="2" borderId="0" xfId="0" applyFont="1" applyFill="1"/>
    <xf numFmtId="0" fontId="4" fillId="3" borderId="0" xfId="0" applyFont="1" applyFill="1" applyAlignment="1" applyProtection="1">
      <alignment horizontal="center" wrapText="1"/>
      <protection locked="0"/>
    </xf>
    <xf numFmtId="0" fontId="9" fillId="5" borderId="9" xfId="0" applyFont="1" applyFill="1" applyBorder="1" applyAlignment="1" applyProtection="1">
      <alignment horizontal="center"/>
    </xf>
    <xf numFmtId="0" fontId="9" fillId="5" borderId="10" xfId="0" applyFont="1" applyFill="1" applyBorder="1" applyAlignment="1" applyProtection="1">
      <alignment horizontal="center"/>
    </xf>
    <xf numFmtId="0" fontId="9" fillId="5" borderId="11" xfId="0" applyFont="1" applyFill="1" applyBorder="1" applyAlignment="1" applyProtection="1">
      <alignment horizontal="center"/>
    </xf>
    <xf numFmtId="0" fontId="3" fillId="6" borderId="9" xfId="0" applyFont="1" applyFill="1" applyBorder="1" applyAlignment="1" applyProtection="1">
      <alignment horizontal="center"/>
    </xf>
    <xf numFmtId="0" fontId="3" fillId="6" borderId="11" xfId="0" applyFont="1" applyFill="1" applyBorder="1" applyAlignment="1" applyProtection="1">
      <alignment horizontal="center"/>
    </xf>
    <xf numFmtId="0" fontId="36" fillId="2" borderId="0" xfId="0" applyFont="1" applyFill="1" applyAlignment="1">
      <alignment horizontal="center" wrapText="1"/>
    </xf>
    <xf numFmtId="0" fontId="13" fillId="0" borderId="9" xfId="0" applyFont="1" applyBorder="1" applyAlignment="1">
      <alignment horizontal="center" vertical="center" wrapText="1"/>
    </xf>
    <xf numFmtId="0" fontId="13" fillId="0" borderId="11" xfId="0" applyFont="1" applyBorder="1" applyAlignment="1">
      <alignment horizontal="center" vertical="center" wrapText="1"/>
    </xf>
    <xf numFmtId="0" fontId="35" fillId="2" borderId="0" xfId="0" applyFont="1" applyFill="1" applyAlignment="1">
      <alignment horizontal="left" wrapText="1"/>
    </xf>
    <xf numFmtId="0" fontId="20" fillId="2" borderId="0" xfId="0" applyFont="1" applyFill="1" applyAlignment="1">
      <alignment horizontal="left" wrapText="1"/>
    </xf>
    <xf numFmtId="0" fontId="10" fillId="2" borderId="0" xfId="0" applyFont="1" applyFill="1" applyBorder="1" applyAlignment="1">
      <alignment horizontal="center" vertical="top" wrapText="1"/>
    </xf>
    <xf numFmtId="0" fontId="10" fillId="2" borderId="0" xfId="0" applyFont="1" applyFill="1" applyBorder="1" applyAlignment="1">
      <alignment horizontal="right" wrapText="1"/>
    </xf>
    <xf numFmtId="0" fontId="0" fillId="2" borderId="9" xfId="0" applyFill="1" applyBorder="1" applyAlignment="1">
      <alignment horizontal="center"/>
    </xf>
    <xf numFmtId="0" fontId="0" fillId="2" borderId="11" xfId="0" applyFill="1" applyBorder="1" applyAlignment="1">
      <alignment horizontal="center"/>
    </xf>
    <xf numFmtId="0" fontId="0" fillId="11" borderId="10" xfId="0" applyFill="1" applyBorder="1" applyAlignment="1">
      <alignment horizontal="center"/>
    </xf>
    <xf numFmtId="0" fontId="0" fillId="11" borderId="11" xfId="0" applyFill="1" applyBorder="1" applyAlignment="1">
      <alignment horizontal="center"/>
    </xf>
    <xf numFmtId="0" fontId="33" fillId="9" borderId="6" xfId="0" applyFont="1" applyFill="1" applyBorder="1" applyAlignment="1">
      <alignment horizontal="center" wrapText="1"/>
    </xf>
    <xf numFmtId="0" fontId="33" fillId="9" borderId="7" xfId="0" applyFont="1" applyFill="1" applyBorder="1" applyAlignment="1">
      <alignment horizontal="center" wrapText="1"/>
    </xf>
    <xf numFmtId="0" fontId="33" fillId="9" borderId="8" xfId="0" applyFont="1" applyFill="1" applyBorder="1" applyAlignment="1">
      <alignment horizontal="center" wrapText="1"/>
    </xf>
    <xf numFmtId="0" fontId="0" fillId="9" borderId="7" xfId="0" applyFill="1" applyBorder="1" applyAlignment="1">
      <alignment horizontal="center"/>
    </xf>
    <xf numFmtId="0" fontId="3" fillId="2" borderId="0" xfId="0" applyFont="1" applyFill="1" applyAlignment="1">
      <alignment horizontal="center" wrapText="1"/>
    </xf>
    <xf numFmtId="0" fontId="32" fillId="0" borderId="0" xfId="0" applyFont="1" applyFill="1" applyAlignment="1">
      <alignment horizontal="center"/>
    </xf>
    <xf numFmtId="0" fontId="13" fillId="0" borderId="12" xfId="0" applyFont="1" applyBorder="1" applyAlignment="1">
      <alignment horizontal="center" vertical="center" wrapText="1"/>
    </xf>
    <xf numFmtId="0" fontId="0" fillId="9" borderId="9" xfId="0" applyFill="1" applyBorder="1" applyAlignment="1">
      <alignment horizontal="center"/>
    </xf>
    <xf numFmtId="0" fontId="0" fillId="9" borderId="10" xfId="0" applyFill="1" applyBorder="1" applyAlignment="1">
      <alignment horizontal="center"/>
    </xf>
    <xf numFmtId="0" fontId="0" fillId="9" borderId="11" xfId="0" applyFill="1" applyBorder="1" applyAlignment="1">
      <alignment horizontal="center"/>
    </xf>
    <xf numFmtId="0" fontId="10" fillId="2" borderId="0" xfId="0" applyFont="1" applyFill="1" applyAlignment="1">
      <alignment horizontal="right"/>
    </xf>
    <xf numFmtId="0" fontId="0" fillId="11" borderId="7" xfId="0" applyFill="1" applyBorder="1" applyAlignment="1">
      <alignment horizontal="center"/>
    </xf>
    <xf numFmtId="0" fontId="0" fillId="2" borderId="0" xfId="0" applyFill="1" applyAlignment="1">
      <alignment horizontal="left" wrapText="1"/>
    </xf>
    <xf numFmtId="0" fontId="0" fillId="8" borderId="7" xfId="0" applyFill="1" applyBorder="1" applyAlignment="1">
      <alignment horizontal="center"/>
    </xf>
    <xf numFmtId="0" fontId="31" fillId="2" borderId="1" xfId="0" applyFont="1" applyFill="1" applyBorder="1" applyAlignment="1">
      <alignment horizontal="left" wrapText="1"/>
    </xf>
    <xf numFmtId="0" fontId="31" fillId="2" borderId="2" xfId="0" applyFont="1" applyFill="1" applyBorder="1" applyAlignment="1">
      <alignment horizontal="left" wrapText="1"/>
    </xf>
    <xf numFmtId="0" fontId="31" fillId="2" borderId="3" xfId="0" applyFont="1" applyFill="1" applyBorder="1" applyAlignment="1">
      <alignment horizontal="left" wrapText="1"/>
    </xf>
  </cellXfs>
  <cellStyles count="2">
    <cellStyle name="Moneda" xfId="1" builtinId="4"/>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376570</xdr:colOff>
      <xdr:row>6</xdr:row>
      <xdr:rowOff>166135</xdr:rowOff>
    </xdr:from>
    <xdr:to>
      <xdr:col>3</xdr:col>
      <xdr:colOff>1264300</xdr:colOff>
      <xdr:row>6</xdr:row>
      <xdr:rowOff>2558815</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381250" y="1794245"/>
          <a:ext cx="2316480" cy="2392680"/>
        </a:xfrm>
        <a:prstGeom prst="rect">
          <a:avLst/>
        </a:prstGeom>
      </xdr:spPr>
    </xdr:pic>
    <xdr:clientData/>
  </xdr:twoCellAnchor>
  <xdr:twoCellAnchor editAs="oneCell">
    <xdr:from>
      <xdr:col>2</xdr:col>
      <xdr:colOff>299041</xdr:colOff>
      <xdr:row>8</xdr:row>
      <xdr:rowOff>99679</xdr:rowOff>
    </xdr:from>
    <xdr:to>
      <xdr:col>3</xdr:col>
      <xdr:colOff>1251541</xdr:colOff>
      <xdr:row>8</xdr:row>
      <xdr:rowOff>2270494</xdr:rowOff>
    </xdr:to>
    <xdr:pic>
      <xdr:nvPicPr>
        <xdr:cNvPr id="7" name="6 Imagen">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03721" y="4718196"/>
          <a:ext cx="2381250" cy="2170815"/>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697762</xdr:colOff>
      <xdr:row>31</xdr:row>
      <xdr:rowOff>177209</xdr:rowOff>
    </xdr:from>
    <xdr:to>
      <xdr:col>17</xdr:col>
      <xdr:colOff>40670</xdr:colOff>
      <xdr:row>41</xdr:row>
      <xdr:rowOff>49441</xdr:rowOff>
    </xdr:to>
    <xdr:pic>
      <xdr:nvPicPr>
        <xdr:cNvPr id="3" name="Imagen 2">
          <a:extLst>
            <a:ext uri="{FF2B5EF4-FFF2-40B4-BE49-F238E27FC236}">
              <a16:creationId xmlns:a16="http://schemas.microsoft.com/office/drawing/2014/main" id="{4A5FB6BA-86A8-4DD7-ADB2-4DAB12942A7C}"/>
            </a:ext>
          </a:extLst>
        </xdr:cNvPr>
        <xdr:cNvPicPr>
          <a:picLocks noChangeAspect="1"/>
        </xdr:cNvPicPr>
      </xdr:nvPicPr>
      <xdr:blipFill>
        <a:blip xmlns:r="http://schemas.openxmlformats.org/officeDocument/2006/relationships" r:embed="rId1"/>
        <a:stretch>
          <a:fillRect/>
        </a:stretch>
      </xdr:blipFill>
      <xdr:spPr>
        <a:xfrm>
          <a:off x="8638954" y="8096250"/>
          <a:ext cx="6431280" cy="23088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277"/>
  <sheetViews>
    <sheetView tabSelected="1" topLeftCell="A13" zoomScale="86" zoomScaleNormal="86" workbookViewId="0">
      <selection activeCell="A33" sqref="A33"/>
    </sheetView>
  </sheetViews>
  <sheetFormatPr baseColWidth="10" defaultRowHeight="15" x14ac:dyDescent="0.25"/>
  <cols>
    <col min="1" max="1" width="3.28515625" style="113" customWidth="1"/>
    <col min="2" max="2" width="26.7109375" style="113" customWidth="1"/>
    <col min="3" max="3" width="21.42578125" style="113" customWidth="1"/>
    <col min="4" max="4" width="22.42578125" style="113" customWidth="1"/>
    <col min="5" max="5" width="16.42578125" style="113" customWidth="1"/>
    <col min="6" max="6" width="15" style="113" customWidth="1"/>
    <col min="7" max="7" width="16.28515625" style="113" customWidth="1"/>
    <col min="8" max="8" width="15.42578125" style="113" customWidth="1"/>
    <col min="9" max="9" width="16.42578125" style="113" customWidth="1"/>
    <col min="10" max="10" width="17.140625" style="113" customWidth="1"/>
    <col min="11" max="11" width="16.85546875" style="113" hidden="1" customWidth="1"/>
    <col min="12" max="12" width="18.140625" style="113" customWidth="1"/>
    <col min="13" max="13" width="29.140625" style="74" customWidth="1"/>
    <col min="14" max="14" width="15.5703125" style="74" hidden="1" customWidth="1"/>
    <col min="15" max="15" width="0" style="74" hidden="1" customWidth="1"/>
    <col min="16" max="16" width="20" style="74" customWidth="1"/>
    <col min="17" max="17" width="18.28515625" style="74" customWidth="1"/>
    <col min="18" max="18" width="20.5703125" style="74" customWidth="1"/>
    <col min="19" max="23" width="11.42578125" style="74"/>
    <col min="24" max="16384" width="11.42578125" style="113"/>
  </cols>
  <sheetData>
    <row r="1" spans="1:23" s="74" customFormat="1" x14ac:dyDescent="0.25"/>
    <row r="2" spans="1:23" s="75" customFormat="1" ht="39" customHeight="1" x14ac:dyDescent="0.35">
      <c r="C2" s="136" t="s">
        <v>89</v>
      </c>
      <c r="D2" s="136"/>
      <c r="E2" s="136"/>
      <c r="F2" s="136"/>
      <c r="G2" s="136"/>
      <c r="H2" s="136"/>
      <c r="I2" s="136"/>
      <c r="J2" s="136"/>
      <c r="K2" s="136"/>
      <c r="L2" s="136"/>
      <c r="M2" s="74"/>
      <c r="N2" s="74"/>
      <c r="O2" s="74"/>
      <c r="P2" s="74"/>
      <c r="Q2" s="74"/>
      <c r="R2" s="74"/>
      <c r="S2" s="74"/>
      <c r="T2" s="74"/>
      <c r="U2" s="74"/>
      <c r="V2" s="74"/>
      <c r="W2" s="74"/>
    </row>
    <row r="3" spans="1:23" s="75" customFormat="1" ht="21" x14ac:dyDescent="0.35">
      <c r="C3" s="76"/>
      <c r="M3" s="74"/>
      <c r="N3" s="74"/>
      <c r="O3" s="74"/>
      <c r="P3" s="74"/>
      <c r="Q3" s="74"/>
      <c r="R3" s="74"/>
      <c r="S3" s="74"/>
      <c r="T3" s="74"/>
      <c r="U3" s="74"/>
      <c r="V3" s="74"/>
      <c r="W3" s="74"/>
    </row>
    <row r="4" spans="1:23" s="74" customFormat="1" x14ac:dyDescent="0.25"/>
    <row r="5" spans="1:23" s="74" customFormat="1" ht="23.25" x14ac:dyDescent="0.35">
      <c r="A5" s="77"/>
      <c r="B5" s="78"/>
      <c r="C5" s="79" t="s">
        <v>0</v>
      </c>
      <c r="D5" s="80"/>
      <c r="E5" s="80"/>
      <c r="F5" s="80"/>
      <c r="G5" s="80"/>
      <c r="H5" s="81"/>
      <c r="I5" s="81"/>
      <c r="J5" s="81"/>
      <c r="K5" s="81"/>
      <c r="L5" s="82"/>
    </row>
    <row r="6" spans="1:23" s="74" customFormat="1" x14ac:dyDescent="0.25">
      <c r="B6" s="83" t="s">
        <v>1</v>
      </c>
      <c r="C6" s="84" t="s">
        <v>2</v>
      </c>
      <c r="D6" s="85"/>
      <c r="E6" s="85"/>
      <c r="F6" s="85"/>
      <c r="L6" s="86"/>
    </row>
    <row r="7" spans="1:23" s="74" customFormat="1" ht="220.5" customHeight="1" x14ac:dyDescent="0.25">
      <c r="B7" s="87"/>
      <c r="C7" s="88"/>
      <c r="L7" s="86"/>
    </row>
    <row r="8" spans="1:23" s="74" customFormat="1" x14ac:dyDescent="0.25">
      <c r="B8" s="83" t="s">
        <v>1</v>
      </c>
      <c r="C8" s="84" t="s">
        <v>1581</v>
      </c>
      <c r="D8" s="85"/>
      <c r="E8" s="85"/>
      <c r="L8" s="86"/>
    </row>
    <row r="9" spans="1:23" s="74" customFormat="1" ht="184.5" customHeight="1" x14ac:dyDescent="0.25">
      <c r="B9" s="87"/>
      <c r="C9" s="88"/>
      <c r="L9" s="86"/>
    </row>
    <row r="10" spans="1:23" s="74" customFormat="1" x14ac:dyDescent="0.25">
      <c r="B10" s="83" t="s">
        <v>1</v>
      </c>
      <c r="C10" s="84" t="s">
        <v>1580</v>
      </c>
      <c r="D10" s="85"/>
      <c r="E10" s="85"/>
      <c r="L10" s="86"/>
    </row>
    <row r="11" spans="1:23" s="74" customFormat="1" x14ac:dyDescent="0.25">
      <c r="B11" s="83" t="s">
        <v>1</v>
      </c>
      <c r="C11" s="84" t="s">
        <v>77</v>
      </c>
      <c r="D11" s="85"/>
      <c r="E11" s="85"/>
      <c r="F11" s="85"/>
      <c r="L11" s="86"/>
    </row>
    <row r="12" spans="1:23" s="74" customFormat="1" x14ac:dyDescent="0.25">
      <c r="B12" s="83" t="s">
        <v>78</v>
      </c>
      <c r="C12" s="84" t="s">
        <v>80</v>
      </c>
      <c r="D12" s="85"/>
      <c r="E12" s="85"/>
      <c r="F12" s="85"/>
      <c r="L12" s="86"/>
    </row>
    <row r="13" spans="1:23" s="74" customFormat="1" x14ac:dyDescent="0.25">
      <c r="B13" s="89" t="s">
        <v>1</v>
      </c>
      <c r="C13" s="90" t="s">
        <v>79</v>
      </c>
      <c r="L13" s="86"/>
    </row>
    <row r="14" spans="1:23" s="74" customFormat="1" x14ac:dyDescent="0.25">
      <c r="B14" s="89" t="s">
        <v>1</v>
      </c>
      <c r="C14" s="90" t="s">
        <v>81</v>
      </c>
      <c r="L14" s="86"/>
    </row>
    <row r="15" spans="1:23" s="74" customFormat="1" x14ac:dyDescent="0.25">
      <c r="B15" s="89" t="s">
        <v>1</v>
      </c>
      <c r="C15" s="90" t="s">
        <v>82</v>
      </c>
      <c r="L15" s="86"/>
    </row>
    <row r="16" spans="1:23" s="74" customFormat="1" x14ac:dyDescent="0.25">
      <c r="B16" s="89" t="s">
        <v>1</v>
      </c>
      <c r="C16" s="74" t="s">
        <v>83</v>
      </c>
      <c r="L16" s="86"/>
    </row>
    <row r="17" spans="2:18" s="74" customFormat="1" x14ac:dyDescent="0.25">
      <c r="B17" s="89" t="s">
        <v>1</v>
      </c>
      <c r="C17" s="90" t="s">
        <v>84</v>
      </c>
      <c r="D17" s="90"/>
      <c r="L17" s="86"/>
    </row>
    <row r="18" spans="2:18" s="74" customFormat="1" x14ac:dyDescent="0.25">
      <c r="B18" s="89" t="s">
        <v>1</v>
      </c>
      <c r="C18" s="88" t="s">
        <v>85</v>
      </c>
      <c r="L18" s="86"/>
    </row>
    <row r="19" spans="2:18" s="74" customFormat="1" x14ac:dyDescent="0.25">
      <c r="B19" s="91"/>
      <c r="C19" s="92" t="s">
        <v>12</v>
      </c>
      <c r="D19" s="93"/>
      <c r="E19" s="93"/>
      <c r="F19" s="93"/>
      <c r="G19" s="93"/>
      <c r="H19" s="93"/>
      <c r="I19" s="93"/>
      <c r="J19" s="93"/>
      <c r="K19" s="93"/>
      <c r="L19" s="94"/>
    </row>
    <row r="20" spans="2:18" s="74" customFormat="1" x14ac:dyDescent="0.25">
      <c r="B20" s="91" t="s">
        <v>1</v>
      </c>
      <c r="C20" s="92" t="s">
        <v>86</v>
      </c>
      <c r="D20" s="93"/>
      <c r="E20" s="93"/>
      <c r="F20" s="93"/>
      <c r="G20" s="93"/>
      <c r="H20" s="93"/>
      <c r="I20" s="93"/>
      <c r="J20" s="93"/>
      <c r="K20" s="93"/>
      <c r="L20" s="94"/>
    </row>
    <row r="21" spans="2:18" s="74" customFormat="1" x14ac:dyDescent="0.25">
      <c r="B21" s="91" t="s">
        <v>1</v>
      </c>
      <c r="C21" s="92" t="s">
        <v>87</v>
      </c>
      <c r="D21" s="93"/>
      <c r="E21" s="93"/>
      <c r="F21" s="93"/>
      <c r="G21" s="93"/>
      <c r="H21" s="93"/>
      <c r="I21" s="93"/>
      <c r="J21" s="93"/>
      <c r="K21" s="93"/>
      <c r="L21" s="94"/>
    </row>
    <row r="22" spans="2:18" s="74" customFormat="1" x14ac:dyDescent="0.25">
      <c r="B22" s="95" t="s">
        <v>1</v>
      </c>
      <c r="C22" s="96" t="s">
        <v>88</v>
      </c>
      <c r="D22" s="97"/>
      <c r="E22" s="97"/>
      <c r="F22" s="97"/>
      <c r="G22" s="97"/>
      <c r="H22" s="97"/>
      <c r="I22" s="97"/>
      <c r="J22" s="97"/>
      <c r="K22" s="97"/>
      <c r="L22" s="98"/>
    </row>
    <row r="23" spans="2:18" s="74" customFormat="1" x14ac:dyDescent="0.25"/>
    <row r="24" spans="2:18" s="74" customFormat="1" ht="26.25" x14ac:dyDescent="0.4">
      <c r="B24" s="99" t="s">
        <v>63</v>
      </c>
      <c r="C24" s="75"/>
    </row>
    <row r="25" spans="2:18" s="74" customFormat="1" ht="26.25" x14ac:dyDescent="0.4">
      <c r="B25" s="100" t="s">
        <v>72</v>
      </c>
      <c r="C25" s="101"/>
      <c r="D25" s="101"/>
      <c r="E25" s="101"/>
      <c r="F25" s="101"/>
      <c r="G25" s="85"/>
      <c r="H25" s="85"/>
      <c r="I25" s="85"/>
      <c r="J25" s="85"/>
      <c r="K25" s="85"/>
      <c r="L25" s="85"/>
    </row>
    <row r="26" spans="2:18" s="74" customFormat="1" ht="26.25" x14ac:dyDescent="0.4">
      <c r="C26" s="102"/>
    </row>
    <row r="27" spans="2:18" s="74" customFormat="1" ht="12" customHeight="1" x14ac:dyDescent="0.4">
      <c r="C27" s="103"/>
      <c r="D27" s="104"/>
    </row>
    <row r="28" spans="2:18" s="74" customFormat="1" ht="15.75" x14ac:dyDescent="0.25">
      <c r="B28" s="105" t="s">
        <v>3</v>
      </c>
      <c r="C28" s="105" t="s">
        <v>4</v>
      </c>
      <c r="D28" s="105" t="s">
        <v>5</v>
      </c>
      <c r="E28" s="105" t="s">
        <v>6</v>
      </c>
      <c r="F28" s="114" t="s">
        <v>7</v>
      </c>
      <c r="G28" s="114" t="s">
        <v>8</v>
      </c>
      <c r="H28" s="114" t="s">
        <v>9</v>
      </c>
      <c r="I28" s="114" t="s">
        <v>10</v>
      </c>
      <c r="J28" s="114" t="s">
        <v>11</v>
      </c>
      <c r="K28" s="114"/>
      <c r="L28" s="114" t="s">
        <v>68</v>
      </c>
      <c r="M28" s="114" t="s">
        <v>69</v>
      </c>
      <c r="N28" s="114"/>
      <c r="O28" s="114"/>
      <c r="P28" s="114" t="s">
        <v>70</v>
      </c>
      <c r="Q28" s="114" t="s">
        <v>71</v>
      </c>
      <c r="R28" s="114" t="s">
        <v>75</v>
      </c>
    </row>
    <row r="29" spans="2:18" s="74" customFormat="1" ht="18.75" x14ac:dyDescent="0.3">
      <c r="B29" s="105"/>
      <c r="F29" s="115"/>
      <c r="G29" s="115"/>
      <c r="H29" s="140" t="s">
        <v>1582</v>
      </c>
      <c r="I29" s="141"/>
      <c r="J29" s="116" t="s">
        <v>1583</v>
      </c>
      <c r="K29" s="117"/>
      <c r="L29" s="118"/>
      <c r="M29" s="119"/>
      <c r="N29" s="120"/>
      <c r="O29" s="120"/>
      <c r="P29" s="137" t="s">
        <v>12</v>
      </c>
      <c r="Q29" s="138"/>
      <c r="R29" s="139"/>
    </row>
    <row r="30" spans="2:18" s="74" customFormat="1" ht="75" x14ac:dyDescent="0.25">
      <c r="B30" s="106" t="s">
        <v>13</v>
      </c>
      <c r="C30" s="107" t="s">
        <v>67</v>
      </c>
      <c r="D30" s="107" t="s">
        <v>56</v>
      </c>
      <c r="E30" s="107" t="s">
        <v>76</v>
      </c>
      <c r="F30" s="121" t="s">
        <v>73</v>
      </c>
      <c r="G30" s="121" t="s">
        <v>74</v>
      </c>
      <c r="H30" s="122" t="s">
        <v>1577</v>
      </c>
      <c r="I30" s="122" t="s">
        <v>1578</v>
      </c>
      <c r="J30" s="123" t="s">
        <v>66</v>
      </c>
      <c r="K30" s="123" t="s">
        <v>59</v>
      </c>
      <c r="L30" s="123" t="s">
        <v>64</v>
      </c>
      <c r="M30" s="123" t="s">
        <v>14</v>
      </c>
      <c r="N30" s="123" t="s">
        <v>15</v>
      </c>
      <c r="O30" s="123" t="s">
        <v>16</v>
      </c>
      <c r="P30" s="124" t="s">
        <v>17</v>
      </c>
      <c r="Q30" s="124" t="s">
        <v>18</v>
      </c>
      <c r="R30" s="124" t="s">
        <v>19</v>
      </c>
    </row>
    <row r="31" spans="2:18" s="112" customFormat="1" ht="51.75" customHeight="1" x14ac:dyDescent="0.25">
      <c r="B31" s="108"/>
      <c r="C31" s="109"/>
      <c r="D31" s="110"/>
      <c r="E31" s="111"/>
      <c r="F31" s="125" t="b">
        <f>IF(C31=CONVERSIONES!F12,"$/BULTO",IF(C31=CONVERSIONES!F13,"$/CARGA",IF(C31=CONVERSIONES!F14,"$/kg",IF(C31=CONVERSIONES!F15,"$/tonelada",FALSE))))</f>
        <v>0</v>
      </c>
      <c r="G31" s="126">
        <f>D31*E31</f>
        <v>0</v>
      </c>
      <c r="H31" s="127" t="e">
        <f>VLOOKUP(B31,CONVERSIONES!B8:D18,2,FALSE)</f>
        <v>#N/A</v>
      </c>
      <c r="I31" s="127" t="e">
        <f>VLOOKUP(B31,CONVERSIONES!B8:D18,3,FALSE)</f>
        <v>#N/A</v>
      </c>
      <c r="J31" s="128" t="e">
        <f>$E$31/K31</f>
        <v>#DIV/0!</v>
      </c>
      <c r="K31" s="128" t="b">
        <f>IF(C31=CONVERSIONES!F12,"0,05",IF(C31=CONVERSIONES!F13,"0,1",IF(C31=CONVERSIONES!F14,"0,001",IF(C31=CONVERSIONES!F15,"1",FALSE))))</f>
        <v>0</v>
      </c>
      <c r="L31" s="129">
        <f>$K$31*$D$31</f>
        <v>0</v>
      </c>
      <c r="M31" s="130" t="e">
        <f>IF(J31&lt;I31,"SI APLICA PARA EL  APOYO","NO APLICA PARA APOYO DEBIDO A QUE EL PRECIO DE VENTA FUE SUPERIOR AL COSTO PROMEDIO DE PRODUCCIÓN")</f>
        <v>#DIV/0!</v>
      </c>
      <c r="N31" s="131" t="e">
        <f>I31-J31</f>
        <v>#N/A</v>
      </c>
      <c r="O31" s="131" t="e">
        <f>I31-H31</f>
        <v>#N/A</v>
      </c>
      <c r="P31" s="132">
        <f>IF(L31&gt;10,10,L31)</f>
        <v>0</v>
      </c>
      <c r="Q31" s="133" t="e">
        <f>IF(N31&gt;O31,O31,N31)</f>
        <v>#N/A</v>
      </c>
      <c r="R31" s="134" t="e">
        <f>ROUND(P31*Q31,0)</f>
        <v>#N/A</v>
      </c>
    </row>
    <row r="32" spans="2:18" s="74" customFormat="1" x14ac:dyDescent="0.25"/>
    <row r="33" spans="2:2" s="74" customFormat="1" x14ac:dyDescent="0.25"/>
    <row r="34" spans="2:2" s="74" customFormat="1" x14ac:dyDescent="0.25">
      <c r="B34" s="74" t="s">
        <v>1579</v>
      </c>
    </row>
    <row r="35" spans="2:2" s="74" customFormat="1" x14ac:dyDescent="0.25"/>
    <row r="36" spans="2:2" s="74" customFormat="1" x14ac:dyDescent="0.25"/>
    <row r="37" spans="2:2" s="74" customFormat="1" x14ac:dyDescent="0.25"/>
    <row r="38" spans="2:2" s="74" customFormat="1" x14ac:dyDescent="0.25"/>
    <row r="40" spans="2:2" s="74" customFormat="1" x14ac:dyDescent="0.25"/>
    <row r="41" spans="2:2" s="74" customFormat="1" x14ac:dyDescent="0.25"/>
    <row r="42" spans="2:2" s="74" customFormat="1" x14ac:dyDescent="0.25"/>
    <row r="43" spans="2:2" s="74" customFormat="1" x14ac:dyDescent="0.25"/>
    <row r="44" spans="2:2" s="74" customFormat="1" x14ac:dyDescent="0.25"/>
    <row r="45" spans="2:2" s="74" customFormat="1" x14ac:dyDescent="0.25"/>
    <row r="46" spans="2:2" s="74" customFormat="1" x14ac:dyDescent="0.25"/>
    <row r="47" spans="2:2" s="74" customFormat="1" x14ac:dyDescent="0.25"/>
    <row r="48" spans="2:2" s="74" customFormat="1" x14ac:dyDescent="0.25"/>
    <row r="49" s="74" customFormat="1" x14ac:dyDescent="0.25"/>
    <row r="50" s="74" customFormat="1" x14ac:dyDescent="0.25"/>
    <row r="51" s="74" customFormat="1" x14ac:dyDescent="0.25"/>
    <row r="52" s="74" customFormat="1" x14ac:dyDescent="0.25"/>
    <row r="53" s="74" customFormat="1" x14ac:dyDescent="0.25"/>
    <row r="54" s="74" customFormat="1" x14ac:dyDescent="0.25"/>
    <row r="55" s="74" customFormat="1" x14ac:dyDescent="0.25"/>
    <row r="56" s="74" customFormat="1" x14ac:dyDescent="0.25"/>
    <row r="57" s="74" customFormat="1" x14ac:dyDescent="0.25"/>
    <row r="58" s="74" customFormat="1" x14ac:dyDescent="0.25"/>
    <row r="59" s="74" customFormat="1" x14ac:dyDescent="0.25"/>
    <row r="60" s="74" customFormat="1" x14ac:dyDescent="0.25"/>
    <row r="61" s="74" customFormat="1" x14ac:dyDescent="0.25"/>
    <row r="62" s="74" customFormat="1" x14ac:dyDescent="0.25"/>
    <row r="63" s="74" customFormat="1" x14ac:dyDescent="0.25"/>
    <row r="64" s="74" customFormat="1" x14ac:dyDescent="0.25"/>
    <row r="65" s="74" customFormat="1" x14ac:dyDescent="0.25"/>
    <row r="66" s="74" customFormat="1" x14ac:dyDescent="0.25"/>
    <row r="67" s="74" customFormat="1" x14ac:dyDescent="0.25"/>
    <row r="68" s="74" customFormat="1" x14ac:dyDescent="0.25"/>
    <row r="69" s="74" customFormat="1" x14ac:dyDescent="0.25"/>
    <row r="70" s="74" customFormat="1" x14ac:dyDescent="0.25"/>
    <row r="71" s="74" customFormat="1" x14ac:dyDescent="0.25"/>
    <row r="72" s="74" customFormat="1" x14ac:dyDescent="0.25"/>
    <row r="73" s="74" customFormat="1" x14ac:dyDescent="0.25"/>
    <row r="74" s="74" customFormat="1" x14ac:dyDescent="0.25"/>
    <row r="75" s="74" customFormat="1" x14ac:dyDescent="0.25"/>
    <row r="76" s="74" customFormat="1" x14ac:dyDescent="0.25"/>
    <row r="77" s="74" customFormat="1" x14ac:dyDescent="0.25"/>
    <row r="78" s="74" customFormat="1" x14ac:dyDescent="0.25"/>
    <row r="79" s="74" customFormat="1" x14ac:dyDescent="0.25"/>
    <row r="80"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sheetData>
  <sheetProtection password="CC9E" sheet="1" objects="1" scenarios="1"/>
  <protectedRanges>
    <protectedRange algorithmName="SHA-512" hashValue="iJqf0lgjnUntlPYWjRIayZYh7NZ0ZPkA3zetWV+5ty2r/TLlKF04PwcFiQGtI0vM6tw3vAUpnvlFUxyLhx5vlg==" saltValue="iEv/E8IbeAdrG6ewRvKdHg==" spinCount="100000" sqref="J31:L31" name="Rango1"/>
  </protectedRanges>
  <mergeCells count="3">
    <mergeCell ref="C2:L2"/>
    <mergeCell ref="P29:R29"/>
    <mergeCell ref="H29:I29"/>
  </mergeCells>
  <phoneticPr fontId="26" type="noConversion"/>
  <conditionalFormatting sqref="M31">
    <cfRule type="cellIs" dxfId="4" priority="1" operator="equal">
      <formula>"NO APLICA PARA APOYO DEBIDO A QUE EL PRECIO DE VENTA FUE SUPERIOR AL COSTO PROMEDIO DE PRODUCCIÓN"</formula>
    </cfRule>
    <cfRule type="colorScale" priority="4">
      <colorScale>
        <cfvo type="min"/>
        <cfvo type="percentile" val="50"/>
        <cfvo type="max"/>
        <color rgb="FFF8696B"/>
        <color rgb="FFFFEB84"/>
        <color rgb="FF63BE7B"/>
      </colorScale>
    </cfRule>
    <cfRule type="cellIs" dxfId="3" priority="7" operator="equal">
      <formula>"NO APLICA PARA APOYO"</formula>
    </cfRule>
  </conditionalFormatting>
  <conditionalFormatting sqref="P31">
    <cfRule type="cellIs" dxfId="2" priority="5" operator="greaterThan">
      <formula>10</formula>
    </cfRule>
  </conditionalFormatting>
  <conditionalFormatting sqref="N31">
    <cfRule type="cellIs" dxfId="1" priority="3" operator="lessThan">
      <formula>0</formula>
    </cfRule>
  </conditionalFormatting>
  <conditionalFormatting sqref="Q31:R31">
    <cfRule type="cellIs" dxfId="0" priority="2" operator="lessThan">
      <formula>0</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CONVERSIONES!$B$8:$B$15</xm:f>
          </x14:formula1>
          <xm:sqref>B31</xm:sqref>
        </x14:dataValidation>
        <x14:dataValidation type="list" allowBlank="1" showInputMessage="1" showErrorMessage="1" xr:uid="{00000000-0002-0000-0000-000001000000}">
          <x14:formula1>
            <xm:f>CONVERSIONES!$F$12:$F$17</xm:f>
          </x14:formula1>
          <xm:sqref>C31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tabColor rgb="FF002060"/>
  </sheetPr>
  <dimension ref="A2:AD52"/>
  <sheetViews>
    <sheetView view="pageBreakPreview" topLeftCell="A19" zoomScale="86" zoomScaleNormal="73" zoomScaleSheetLayoutView="86" workbookViewId="0">
      <selection activeCell="C24" sqref="C24"/>
    </sheetView>
  </sheetViews>
  <sheetFormatPr baseColWidth="10" defaultRowHeight="15" x14ac:dyDescent="0.25"/>
  <cols>
    <col min="1" max="1" width="5.42578125" style="1" customWidth="1"/>
    <col min="2" max="2" width="11.42578125" style="1"/>
    <col min="3" max="3" width="26.7109375" style="1" customWidth="1"/>
    <col min="4" max="4" width="21" style="1" customWidth="1"/>
    <col min="5" max="5" width="20.5703125" style="1" customWidth="1"/>
    <col min="6" max="6" width="27.28515625" style="1" customWidth="1"/>
    <col min="7" max="7" width="4.140625" style="1" customWidth="1"/>
    <col min="8" max="8" width="2.42578125" style="1" customWidth="1"/>
    <col min="9" max="9" width="14.5703125" style="1" bestFit="1" customWidth="1"/>
    <col min="10" max="16384" width="11.42578125" style="1"/>
  </cols>
  <sheetData>
    <row r="2" spans="1:30" s="32" customFormat="1" x14ac:dyDescent="0.25">
      <c r="A2" s="158" t="s">
        <v>24</v>
      </c>
      <c r="B2" s="158"/>
      <c r="C2" s="158"/>
      <c r="D2" s="158"/>
      <c r="E2" s="158"/>
      <c r="F2" s="158"/>
      <c r="G2" s="158"/>
      <c r="H2" s="158"/>
      <c r="I2" s="1"/>
      <c r="J2" s="1"/>
      <c r="K2" s="1"/>
      <c r="L2" s="1"/>
      <c r="M2" s="1"/>
      <c r="N2" s="1"/>
      <c r="O2" s="1"/>
      <c r="P2" s="1"/>
      <c r="Q2" s="1"/>
      <c r="R2" s="1"/>
      <c r="S2" s="1"/>
      <c r="T2" s="1"/>
      <c r="U2" s="1"/>
      <c r="V2" s="1"/>
      <c r="W2" s="1"/>
      <c r="X2" s="1"/>
      <c r="Y2" s="1"/>
      <c r="Z2" s="1"/>
      <c r="AA2" s="1"/>
      <c r="AB2" s="1"/>
      <c r="AC2" s="1"/>
      <c r="AD2" s="1"/>
    </row>
    <row r="3" spans="1:30" ht="24.75" customHeight="1" x14ac:dyDescent="0.25">
      <c r="B3" s="25"/>
      <c r="C3" s="25"/>
      <c r="D3" s="25"/>
      <c r="E3" s="27" t="s">
        <v>53</v>
      </c>
      <c r="F3" s="70"/>
    </row>
    <row r="4" spans="1:30" ht="29.25" customHeight="1" x14ac:dyDescent="0.25">
      <c r="D4" s="62" t="s">
        <v>25</v>
      </c>
      <c r="E4" s="166"/>
      <c r="F4" s="166"/>
    </row>
    <row r="5" spans="1:30" ht="9.75" customHeight="1" x14ac:dyDescent="0.25">
      <c r="B5" s="163" t="s">
        <v>26</v>
      </c>
      <c r="C5" s="163"/>
      <c r="D5" s="163"/>
      <c r="E5" s="163"/>
      <c r="F5" s="163"/>
    </row>
    <row r="6" spans="1:30" ht="8.25" customHeight="1" x14ac:dyDescent="0.25">
      <c r="B6" s="163"/>
      <c r="C6" s="163"/>
      <c r="D6" s="163"/>
      <c r="E6" s="163"/>
      <c r="F6" s="163"/>
    </row>
    <row r="7" spans="1:30" ht="8.25" customHeight="1" x14ac:dyDescent="0.25">
      <c r="B7" s="25"/>
      <c r="C7" s="25"/>
      <c r="D7" s="25"/>
      <c r="E7" s="25"/>
      <c r="F7" s="25"/>
    </row>
    <row r="8" spans="1:30" ht="19.5" customHeight="1" x14ac:dyDescent="0.25">
      <c r="A8" s="157" t="s">
        <v>52</v>
      </c>
      <c r="B8" s="157"/>
      <c r="C8" s="157"/>
      <c r="D8" s="157"/>
      <c r="E8" s="157"/>
      <c r="F8" s="157"/>
      <c r="G8" s="157"/>
      <c r="H8" s="157"/>
    </row>
    <row r="9" spans="1:30" x14ac:dyDescent="0.25">
      <c r="A9" s="157" t="s">
        <v>103</v>
      </c>
      <c r="B9" s="157"/>
      <c r="C9" s="157"/>
      <c r="D9" s="157"/>
      <c r="E9" s="157"/>
      <c r="F9" s="157"/>
      <c r="G9" s="157"/>
      <c r="H9" s="157"/>
    </row>
    <row r="10" spans="1:30" ht="3.75" customHeight="1" x14ac:dyDescent="0.25">
      <c r="B10" s="1" t="s">
        <v>27</v>
      </c>
    </row>
    <row r="11" spans="1:30" ht="22.5" customHeight="1" x14ac:dyDescent="0.25">
      <c r="B11" s="62" t="s">
        <v>28</v>
      </c>
      <c r="C11" s="164"/>
      <c r="D11" s="164"/>
      <c r="E11" s="164"/>
      <c r="F11" s="164"/>
    </row>
    <row r="12" spans="1:30" x14ac:dyDescent="0.25">
      <c r="C12" s="3" t="s">
        <v>29</v>
      </c>
      <c r="D12" s="3"/>
    </row>
    <row r="13" spans="1:30" x14ac:dyDescent="0.25">
      <c r="D13" s="4" t="s">
        <v>99</v>
      </c>
      <c r="E13" s="5"/>
    </row>
    <row r="14" spans="1:30" x14ac:dyDescent="0.25">
      <c r="B14" s="3" t="s">
        <v>30</v>
      </c>
      <c r="C14" s="3"/>
      <c r="D14" s="3"/>
      <c r="E14" s="3"/>
      <c r="F14" s="3"/>
    </row>
    <row r="15" spans="1:30" ht="22.5" customHeight="1" x14ac:dyDescent="0.25">
      <c r="B15" s="6" t="s">
        <v>100</v>
      </c>
      <c r="C15" s="164"/>
      <c r="D15" s="164"/>
      <c r="E15" s="164"/>
      <c r="F15" s="164"/>
    </row>
    <row r="16" spans="1:30" x14ac:dyDescent="0.25">
      <c r="D16" s="3" t="s">
        <v>31</v>
      </c>
      <c r="E16" s="3"/>
      <c r="F16" s="3"/>
    </row>
    <row r="18" spans="2:17" ht="27" customHeight="1" x14ac:dyDescent="0.25">
      <c r="B18" s="165" t="s">
        <v>1546</v>
      </c>
      <c r="C18" s="165"/>
      <c r="D18" s="165"/>
      <c r="E18" s="165"/>
      <c r="F18" s="165"/>
    </row>
    <row r="19" spans="2:17" ht="53.25" customHeight="1" x14ac:dyDescent="0.25">
      <c r="B19" s="145" t="s">
        <v>1584</v>
      </c>
      <c r="C19" s="145"/>
      <c r="D19" s="145"/>
      <c r="E19" s="145"/>
      <c r="F19" s="145"/>
    </row>
    <row r="20" spans="2:17" ht="12" customHeight="1" x14ac:dyDescent="0.25"/>
    <row r="21" spans="2:17" ht="33.75" customHeight="1" x14ac:dyDescent="0.25">
      <c r="B21" s="146" t="s">
        <v>104</v>
      </c>
      <c r="C21" s="146"/>
      <c r="D21" s="146"/>
      <c r="E21" s="146"/>
      <c r="F21" s="146"/>
      <c r="H21" s="26"/>
      <c r="K21" s="2"/>
    </row>
    <row r="22" spans="2:17" x14ac:dyDescent="0.25">
      <c r="J22" s="1" t="s">
        <v>1587</v>
      </c>
    </row>
    <row r="23" spans="2:17" ht="45" x14ac:dyDescent="0.25">
      <c r="C23" s="7" t="s">
        <v>98</v>
      </c>
      <c r="D23" s="7" t="s">
        <v>96</v>
      </c>
      <c r="E23" s="7" t="s">
        <v>97</v>
      </c>
      <c r="F23" s="7" t="s">
        <v>32</v>
      </c>
      <c r="J23" s="142" t="s">
        <v>1586</v>
      </c>
      <c r="K23" s="142"/>
      <c r="L23" s="142"/>
      <c r="M23" s="142"/>
      <c r="N23" s="142"/>
      <c r="O23" s="142"/>
      <c r="P23" s="142"/>
      <c r="Q23" s="142"/>
    </row>
    <row r="24" spans="2:17" x14ac:dyDescent="0.25">
      <c r="C24" s="21">
        <f>'1.CALCULADORA'!B31</f>
        <v>0</v>
      </c>
      <c r="D24" s="22" t="e">
        <f>'1.CALCULADORA'!Q31</f>
        <v>#N/A</v>
      </c>
      <c r="E24" s="23">
        <f>'1.CALCULADORA'!P31</f>
        <v>0</v>
      </c>
      <c r="F24" s="24" t="e">
        <f>ROUND(E24*D24,0)</f>
        <v>#N/A</v>
      </c>
      <c r="G24" s="10" t="s">
        <v>33</v>
      </c>
    </row>
    <row r="25" spans="2:17" x14ac:dyDescent="0.25">
      <c r="C25" s="9"/>
      <c r="D25" s="11" t="s">
        <v>34</v>
      </c>
      <c r="E25" s="11">
        <f>SUM(E24:E24)</f>
        <v>0</v>
      </c>
      <c r="F25" s="12" t="e">
        <f>ROUND(SUM(F24:F24),0)</f>
        <v>#N/A</v>
      </c>
      <c r="G25" s="10" t="s">
        <v>35</v>
      </c>
    </row>
    <row r="26" spans="2:17" x14ac:dyDescent="0.25">
      <c r="C26" s="28"/>
      <c r="D26" s="64"/>
      <c r="E26" s="64"/>
      <c r="F26" s="65"/>
      <c r="G26" s="10"/>
    </row>
    <row r="27" spans="2:17" x14ac:dyDescent="0.25">
      <c r="B27" s="28"/>
      <c r="C27" s="28"/>
      <c r="D27" s="28"/>
      <c r="E27" s="28"/>
      <c r="F27" s="28"/>
    </row>
    <row r="28" spans="2:17" x14ac:dyDescent="0.25">
      <c r="B28" s="28" t="s">
        <v>94</v>
      </c>
      <c r="C28" s="28"/>
      <c r="D28" s="5"/>
      <c r="E28" s="29" t="s">
        <v>36</v>
      </c>
      <c r="F28" s="68"/>
      <c r="G28" s="10" t="s">
        <v>37</v>
      </c>
      <c r="I28" s="26"/>
    </row>
    <row r="29" spans="2:17" x14ac:dyDescent="0.25">
      <c r="B29" s="28"/>
      <c r="C29" s="30"/>
      <c r="D29" s="67" t="s">
        <v>54</v>
      </c>
      <c r="E29" s="31"/>
      <c r="F29" s="28"/>
    </row>
    <row r="30" spans="2:17" ht="20.25" customHeight="1" x14ac:dyDescent="0.25">
      <c r="B30" s="28" t="s">
        <v>95</v>
      </c>
      <c r="C30" s="156"/>
      <c r="D30" s="156"/>
      <c r="E30" s="28"/>
      <c r="F30" s="5"/>
      <c r="G30" s="10" t="s">
        <v>38</v>
      </c>
    </row>
    <row r="31" spans="2:17" ht="31.5" customHeight="1" x14ac:dyDescent="0.25">
      <c r="B31" s="147" t="s">
        <v>39</v>
      </c>
      <c r="C31" s="147"/>
      <c r="D31" s="147"/>
      <c r="E31" s="148" t="s">
        <v>1575</v>
      </c>
      <c r="F31" s="148"/>
      <c r="G31" s="8"/>
      <c r="H31" s="8"/>
      <c r="J31" s="135" t="s">
        <v>1585</v>
      </c>
    </row>
    <row r="32" spans="2:17" x14ac:dyDescent="0.25">
      <c r="B32" s="28"/>
      <c r="C32" s="29" t="s">
        <v>40</v>
      </c>
      <c r="D32" s="5"/>
      <c r="E32" s="34"/>
      <c r="F32" s="34"/>
      <c r="G32" s="32"/>
      <c r="H32" s="60"/>
    </row>
    <row r="33" spans="2:8" x14ac:dyDescent="0.25">
      <c r="B33" s="28"/>
      <c r="C33" s="29"/>
      <c r="D33" s="28"/>
      <c r="E33" s="28"/>
      <c r="F33" s="28"/>
      <c r="H33" s="60"/>
    </row>
    <row r="34" spans="2:8" ht="47.25" customHeight="1" x14ac:dyDescent="0.25">
      <c r="B34" s="167" t="s">
        <v>1576</v>
      </c>
      <c r="C34" s="168"/>
      <c r="D34" s="168"/>
      <c r="E34" s="168"/>
      <c r="F34" s="169"/>
      <c r="G34" s="32"/>
    </row>
    <row r="35" spans="2:8" ht="26.25" customHeight="1" x14ac:dyDescent="0.25">
      <c r="B35" s="153"/>
      <c r="C35" s="154"/>
      <c r="D35" s="154"/>
      <c r="E35" s="154"/>
      <c r="F35" s="155"/>
      <c r="G35" s="32"/>
    </row>
    <row r="36" spans="2:8" x14ac:dyDescent="0.25">
      <c r="B36" s="1" t="s">
        <v>41</v>
      </c>
    </row>
    <row r="38" spans="2:8" x14ac:dyDescent="0.25">
      <c r="B38" s="63" t="s">
        <v>1543</v>
      </c>
      <c r="C38" s="5" t="s">
        <v>55</v>
      </c>
      <c r="D38" s="5"/>
      <c r="E38"/>
    </row>
    <row r="39" spans="2:8" ht="15" customHeight="1" x14ac:dyDescent="0.25"/>
    <row r="40" spans="2:8" x14ac:dyDescent="0.25">
      <c r="B40" s="2" t="s">
        <v>1544</v>
      </c>
    </row>
    <row r="41" spans="2:8" x14ac:dyDescent="0.25">
      <c r="B41" s="149" t="s">
        <v>65</v>
      </c>
      <c r="C41" s="150"/>
      <c r="D41" s="151"/>
      <c r="E41" s="151"/>
      <c r="F41" s="152"/>
    </row>
    <row r="42" spans="2:8" x14ac:dyDescent="0.25">
      <c r="B42" s="143" t="s">
        <v>43</v>
      </c>
      <c r="C42" s="144"/>
      <c r="D42" s="33"/>
      <c r="E42" s="14" t="s">
        <v>44</v>
      </c>
      <c r="F42" s="61"/>
    </row>
    <row r="43" spans="2:8" x14ac:dyDescent="0.25">
      <c r="B43" s="149" t="s">
        <v>45</v>
      </c>
      <c r="C43" s="150"/>
      <c r="D43" s="33"/>
      <c r="E43" s="9" t="s">
        <v>46</v>
      </c>
      <c r="F43" s="61"/>
    </row>
    <row r="45" spans="2:8" ht="5.25" customHeight="1" x14ac:dyDescent="0.25">
      <c r="B45" s="16"/>
      <c r="C45"/>
      <c r="D45"/>
      <c r="E45"/>
    </row>
    <row r="46" spans="2:8" hidden="1" x14ac:dyDescent="0.25">
      <c r="B46" s="17" t="s">
        <v>47</v>
      </c>
    </row>
    <row r="47" spans="2:8" hidden="1" x14ac:dyDescent="0.25">
      <c r="B47" s="159" t="s">
        <v>48</v>
      </c>
      <c r="C47" s="143"/>
      <c r="D47" s="160"/>
      <c r="E47" s="161"/>
      <c r="F47" s="162"/>
    </row>
    <row r="48" spans="2:8" hidden="1" x14ac:dyDescent="0.25">
      <c r="B48" s="143" t="s">
        <v>49</v>
      </c>
      <c r="C48" s="144"/>
      <c r="D48" s="13"/>
      <c r="E48" s="14" t="s">
        <v>44</v>
      </c>
      <c r="F48" s="15"/>
    </row>
    <row r="49" spans="2:6" hidden="1" x14ac:dyDescent="0.25">
      <c r="B49" s="143" t="s">
        <v>43</v>
      </c>
      <c r="C49" s="144"/>
      <c r="D49" s="13"/>
      <c r="E49" s="18" t="s">
        <v>42</v>
      </c>
      <c r="F49" s="19"/>
    </row>
    <row r="50" spans="2:6" hidden="1" x14ac:dyDescent="0.25">
      <c r="B50" s="143" t="s">
        <v>45</v>
      </c>
      <c r="C50" s="144"/>
      <c r="D50" s="13"/>
      <c r="E50" s="18" t="s">
        <v>50</v>
      </c>
      <c r="F50" s="19"/>
    </row>
    <row r="52" spans="2:6" ht="20.25" x14ac:dyDescent="0.3">
      <c r="B52" s="20" t="s">
        <v>51</v>
      </c>
    </row>
  </sheetData>
  <mergeCells count="25">
    <mergeCell ref="A9:H9"/>
    <mergeCell ref="A2:H2"/>
    <mergeCell ref="B43:C43"/>
    <mergeCell ref="B47:C47"/>
    <mergeCell ref="D47:F47"/>
    <mergeCell ref="B5:F6"/>
    <mergeCell ref="C11:F11"/>
    <mergeCell ref="B18:F18"/>
    <mergeCell ref="A8:H8"/>
    <mergeCell ref="E4:F4"/>
    <mergeCell ref="C15:F15"/>
    <mergeCell ref="B34:F34"/>
    <mergeCell ref="J23:Q23"/>
    <mergeCell ref="B48:C48"/>
    <mergeCell ref="B49:C49"/>
    <mergeCell ref="B50:C50"/>
    <mergeCell ref="B19:F19"/>
    <mergeCell ref="B21:F21"/>
    <mergeCell ref="B31:D31"/>
    <mergeCell ref="E31:F31"/>
    <mergeCell ref="B41:C41"/>
    <mergeCell ref="B42:C42"/>
    <mergeCell ref="D41:F41"/>
    <mergeCell ref="B35:F35"/>
    <mergeCell ref="C30:D30"/>
  </mergeCells>
  <printOptions horizontalCentered="1"/>
  <pageMargins left="0.23622047244094491" right="0.23622047244094491" top="0.35433070866141736" bottom="0.35433070866141736" header="0.31496062992125984" footer="0.31496062992125984"/>
  <pageSetup scale="80" orientation="portrait" r:id="rId1"/>
  <colBreaks count="1" manualBreakCount="1">
    <brk id="8" max="1048575"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'SUCURSALES BANCO AGRARIO'!$I$2:$I$491</xm:f>
          </x14:formula1>
          <xm:sqref>B35:F35</xm:sqref>
        </x14:dataValidation>
        <x14:dataValidation type="list" allowBlank="1" showInputMessage="1" showErrorMessage="1" xr:uid="{00000000-0002-0000-0100-000001000000}">
          <x14:formula1>
            <xm:f>CONVERSIONES!$H$29:$H$32</xm:f>
          </x14:formula1>
          <xm:sqref>D28</xm:sqref>
        </x14:dataValidation>
        <x14:dataValidation type="list" allowBlank="1" showInputMessage="1" showErrorMessage="1" xr:uid="{00000000-0002-0000-0100-000002000000}">
          <x14:formula1>
            <xm:f>CONVERSIONES!$J$37:$J$64</xm:f>
          </x14:formula1>
          <xm:sqref>C30:D30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488"/>
  <sheetViews>
    <sheetView topLeftCell="G1" workbookViewId="0">
      <selection activeCell="I9" sqref="I9"/>
    </sheetView>
  </sheetViews>
  <sheetFormatPr baseColWidth="10" defaultRowHeight="15" x14ac:dyDescent="0.25"/>
  <cols>
    <col min="1" max="1" width="11.42578125" style="1"/>
    <col min="2" max="2" width="12.42578125" style="1" bestFit="1" customWidth="1"/>
    <col min="3" max="3" width="59" style="1" customWidth="1"/>
    <col min="4" max="4" width="24.28515625" style="1" bestFit="1" customWidth="1"/>
    <col min="5" max="5" width="18.42578125" style="1" bestFit="1" customWidth="1"/>
    <col min="6" max="6" width="29.5703125" style="1" bestFit="1" customWidth="1"/>
    <col min="7" max="7" width="19.5703125" style="1" bestFit="1" customWidth="1"/>
    <col min="8" max="8" width="47.5703125" style="1" customWidth="1"/>
    <col min="9" max="9" width="97.42578125" style="1" bestFit="1" customWidth="1"/>
    <col min="10" max="16384" width="11.42578125" style="1"/>
  </cols>
  <sheetData>
    <row r="1" spans="1:9" s="2" customFormat="1" x14ac:dyDescent="0.25">
      <c r="A1" s="69" t="s">
        <v>105</v>
      </c>
      <c r="B1" s="69" t="s">
        <v>106</v>
      </c>
      <c r="C1" s="69" t="s">
        <v>107</v>
      </c>
      <c r="D1" s="69" t="s">
        <v>108</v>
      </c>
      <c r="E1" s="69" t="s">
        <v>109</v>
      </c>
      <c r="F1" s="69" t="s">
        <v>110</v>
      </c>
      <c r="G1" s="69" t="s">
        <v>111</v>
      </c>
      <c r="H1" s="69" t="s">
        <v>112</v>
      </c>
      <c r="I1" s="69" t="s">
        <v>1545</v>
      </c>
    </row>
    <row r="2" spans="1:9" s="2" customFormat="1" x14ac:dyDescent="0.25">
      <c r="A2" s="69"/>
      <c r="B2" s="69"/>
      <c r="C2" s="69"/>
      <c r="D2" s="69"/>
      <c r="E2" s="69"/>
      <c r="F2" s="69"/>
      <c r="G2" s="69"/>
      <c r="H2" s="69"/>
      <c r="I2" s="69"/>
    </row>
    <row r="3" spans="1:9" x14ac:dyDescent="0.25">
      <c r="A3" s="9">
        <v>1302</v>
      </c>
      <c r="B3" s="9">
        <v>5</v>
      </c>
      <c r="C3" s="9" t="s">
        <v>113</v>
      </c>
      <c r="D3" s="9" t="s">
        <v>114</v>
      </c>
      <c r="E3" s="9" t="s">
        <v>115</v>
      </c>
      <c r="F3" s="9" t="s">
        <v>116</v>
      </c>
      <c r="G3" s="9" t="s">
        <v>117</v>
      </c>
      <c r="H3" s="9" t="s">
        <v>118</v>
      </c>
      <c r="I3" s="9" t="str">
        <f>CONCATENATE(E3,"- Municipio  ",D3," - ", H3," - Código oficina",A3)</f>
        <v>Antioquia- Municipio  Abejorral - Carrera 50 No.49-48/50 - Código oficina1302</v>
      </c>
    </row>
    <row r="4" spans="1:9" x14ac:dyDescent="0.25">
      <c r="A4" s="9">
        <v>1471</v>
      </c>
      <c r="B4" s="9">
        <v>7</v>
      </c>
      <c r="C4" s="9" t="s">
        <v>119</v>
      </c>
      <c r="D4" s="9" t="s">
        <v>120</v>
      </c>
      <c r="E4" s="9" t="s">
        <v>115</v>
      </c>
      <c r="F4" s="9" t="s">
        <v>116</v>
      </c>
      <c r="G4" s="9" t="s">
        <v>117</v>
      </c>
      <c r="H4" s="9" t="s">
        <v>121</v>
      </c>
      <c r="I4" s="9" t="str">
        <f t="shared" ref="I4:I67" si="0">CONCATENATE(E4,"- Municipio  ",D4," - ", H4," - Código oficina",A4)</f>
        <v>Antioquia- Municipio  Alejandría - Calle 20 No.19-34/36 - Código oficina1471</v>
      </c>
    </row>
    <row r="5" spans="1:9" x14ac:dyDescent="0.25">
      <c r="A5" s="9">
        <v>1334</v>
      </c>
      <c r="B5" s="9">
        <v>6</v>
      </c>
      <c r="C5" s="9" t="s">
        <v>122</v>
      </c>
      <c r="D5" s="9" t="s">
        <v>123</v>
      </c>
      <c r="E5" s="9" t="s">
        <v>115</v>
      </c>
      <c r="F5" s="9" t="s">
        <v>116</v>
      </c>
      <c r="G5" s="9" t="s">
        <v>117</v>
      </c>
      <c r="H5" s="9" t="s">
        <v>124</v>
      </c>
      <c r="I5" s="9" t="str">
        <f t="shared" si="0"/>
        <v>Antioquia- Municipio  Betulia - Calles 10 y 11 No. 10 - 17 Parque Principal Altamira - Betulia - Código oficina1334</v>
      </c>
    </row>
    <row r="6" spans="1:9" x14ac:dyDescent="0.25">
      <c r="A6" s="9">
        <v>1350</v>
      </c>
      <c r="B6" s="9">
        <v>4</v>
      </c>
      <c r="C6" s="9" t="s">
        <v>125</v>
      </c>
      <c r="D6" s="9" t="s">
        <v>126</v>
      </c>
      <c r="E6" s="9" t="s">
        <v>115</v>
      </c>
      <c r="F6" s="9" t="s">
        <v>116</v>
      </c>
      <c r="G6" s="9" t="s">
        <v>117</v>
      </c>
      <c r="H6" s="9" t="s">
        <v>127</v>
      </c>
      <c r="I6" s="9" t="str">
        <f t="shared" si="0"/>
        <v>Antioquia- Municipio  Amagá - CALLE 50 N° 51 – 15 - Código oficina1350</v>
      </c>
    </row>
    <row r="7" spans="1:9" x14ac:dyDescent="0.25">
      <c r="A7" s="9">
        <v>1301</v>
      </c>
      <c r="B7" s="9">
        <v>4</v>
      </c>
      <c r="C7" s="9" t="s">
        <v>128</v>
      </c>
      <c r="D7" s="9" t="s">
        <v>129</v>
      </c>
      <c r="E7" s="9" t="s">
        <v>115</v>
      </c>
      <c r="F7" s="9" t="s">
        <v>116</v>
      </c>
      <c r="G7" s="9" t="s">
        <v>117</v>
      </c>
      <c r="H7" s="9" t="s">
        <v>130</v>
      </c>
      <c r="I7" s="9" t="str">
        <f t="shared" si="0"/>
        <v>Antioquia- Municipio  Andes - CARRERA 51 N° 48-40 - Código oficina1301</v>
      </c>
    </row>
    <row r="8" spans="1:9" x14ac:dyDescent="0.25">
      <c r="A8" s="9">
        <v>1309</v>
      </c>
      <c r="B8" s="9">
        <v>7</v>
      </c>
      <c r="C8" s="9" t="s">
        <v>131</v>
      </c>
      <c r="D8" s="9" t="s">
        <v>132</v>
      </c>
      <c r="E8" s="9" t="s">
        <v>115</v>
      </c>
      <c r="F8" s="9" t="s">
        <v>116</v>
      </c>
      <c r="G8" s="9" t="s">
        <v>117</v>
      </c>
      <c r="H8" s="9" t="s">
        <v>133</v>
      </c>
      <c r="I8" s="9" t="str">
        <f t="shared" si="0"/>
        <v>Antioquia- Municipio  Angelópolis - Calle 11 No. 11 - 43/45 - Código oficina1309</v>
      </c>
    </row>
    <row r="9" spans="1:9" x14ac:dyDescent="0.25">
      <c r="A9" s="9">
        <v>1314</v>
      </c>
      <c r="B9" s="9">
        <v>6</v>
      </c>
      <c r="C9" s="9" t="s">
        <v>134</v>
      </c>
      <c r="D9" s="9" t="s">
        <v>135</v>
      </c>
      <c r="E9" s="9" t="s">
        <v>115</v>
      </c>
      <c r="F9" s="9" t="s">
        <v>136</v>
      </c>
      <c r="G9" s="9" t="s">
        <v>137</v>
      </c>
      <c r="H9" s="9" t="s">
        <v>138</v>
      </c>
      <c r="I9" s="9" t="str">
        <f t="shared" si="0"/>
        <v>Antioquia- Municipio  Angostura - Calle 11 No.9-38 Palacio Municipal - Primer Piso. - Código oficina1314</v>
      </c>
    </row>
    <row r="10" spans="1:9" x14ac:dyDescent="0.25">
      <c r="A10" s="9">
        <v>1316</v>
      </c>
      <c r="B10" s="9">
        <v>6</v>
      </c>
      <c r="C10" s="9" t="s">
        <v>139</v>
      </c>
      <c r="D10" s="9" t="s">
        <v>140</v>
      </c>
      <c r="E10" s="9" t="s">
        <v>115</v>
      </c>
      <c r="F10" s="9" t="s">
        <v>116</v>
      </c>
      <c r="G10" s="9" t="s">
        <v>117</v>
      </c>
      <c r="H10" s="9" t="s">
        <v>141</v>
      </c>
      <c r="I10" s="9" t="str">
        <f t="shared" si="0"/>
        <v>Antioquia- Municipio  Anorí - Cra. 29 Calle 30 Plaza Ppal. - Código oficina1316</v>
      </c>
    </row>
    <row r="11" spans="1:9" x14ac:dyDescent="0.25">
      <c r="A11" s="9">
        <v>1317</v>
      </c>
      <c r="B11" s="9">
        <v>7</v>
      </c>
      <c r="C11" s="9" t="s">
        <v>142</v>
      </c>
      <c r="D11" s="9" t="s">
        <v>143</v>
      </c>
      <c r="E11" s="9" t="s">
        <v>115</v>
      </c>
      <c r="F11" s="9" t="s">
        <v>116</v>
      </c>
      <c r="G11" s="9" t="s">
        <v>117</v>
      </c>
      <c r="H11" s="9" t="s">
        <v>144</v>
      </c>
      <c r="I11" s="9" t="str">
        <f t="shared" si="0"/>
        <v>Antioquia- Municipio  Anza - Calle 10 No.10-24/28  Parque Principal - Código oficina1317</v>
      </c>
    </row>
    <row r="12" spans="1:9" x14ac:dyDescent="0.25">
      <c r="A12" s="9">
        <v>1352</v>
      </c>
      <c r="B12" s="9">
        <v>3</v>
      </c>
      <c r="C12" s="9" t="s">
        <v>1208</v>
      </c>
      <c r="D12" s="9" t="s">
        <v>1209</v>
      </c>
      <c r="E12" s="9" t="s">
        <v>115</v>
      </c>
      <c r="F12" s="9" t="s">
        <v>136</v>
      </c>
      <c r="G12" s="9" t="s">
        <v>137</v>
      </c>
      <c r="H12" s="9" t="s">
        <v>1210</v>
      </c>
      <c r="I12" s="9" t="str">
        <f t="shared" si="0"/>
        <v>Antioquia- Municipio  Apartadó - CRA.100 No.96-18        - Código oficina1352</v>
      </c>
    </row>
    <row r="13" spans="1:9" x14ac:dyDescent="0.25">
      <c r="A13" s="9">
        <v>1318</v>
      </c>
      <c r="B13" s="9">
        <v>4</v>
      </c>
      <c r="C13" s="9" t="s">
        <v>1211</v>
      </c>
      <c r="D13" s="9" t="s">
        <v>1212</v>
      </c>
      <c r="E13" s="9" t="s">
        <v>115</v>
      </c>
      <c r="F13" s="9" t="s">
        <v>136</v>
      </c>
      <c r="G13" s="9" t="s">
        <v>137</v>
      </c>
      <c r="H13" s="9" t="s">
        <v>1213</v>
      </c>
      <c r="I13" s="9" t="str">
        <f t="shared" si="0"/>
        <v>Antioquia- Municipio  Arboletes - CaLLE 29 No. 31 - 10 - Calle 31 No. 28 -06 Centro  - Código oficina1318</v>
      </c>
    </row>
    <row r="14" spans="1:9" x14ac:dyDescent="0.25">
      <c r="A14" s="9">
        <v>1330</v>
      </c>
      <c r="B14" s="9">
        <v>7</v>
      </c>
      <c r="C14" s="9" t="s">
        <v>145</v>
      </c>
      <c r="D14" s="9" t="s">
        <v>146</v>
      </c>
      <c r="E14" s="9" t="s">
        <v>115</v>
      </c>
      <c r="F14" s="9" t="s">
        <v>116</v>
      </c>
      <c r="G14" s="9" t="s">
        <v>117</v>
      </c>
      <c r="H14" s="9" t="s">
        <v>147</v>
      </c>
      <c r="I14" s="9" t="str">
        <f t="shared" si="0"/>
        <v>Antioquia- Municipio  Argelia - Calle 30 No. 30-07/09 - Código oficina1330</v>
      </c>
    </row>
    <row r="15" spans="1:9" x14ac:dyDescent="0.25">
      <c r="A15" s="9">
        <v>1349</v>
      </c>
      <c r="B15" s="9">
        <v>7</v>
      </c>
      <c r="C15" s="9" t="s">
        <v>148</v>
      </c>
      <c r="D15" s="9" t="s">
        <v>149</v>
      </c>
      <c r="E15" s="9" t="s">
        <v>115</v>
      </c>
      <c r="F15" s="9" t="s">
        <v>116</v>
      </c>
      <c r="G15" s="9" t="s">
        <v>117</v>
      </c>
      <c r="H15" s="9" t="s">
        <v>150</v>
      </c>
      <c r="I15" s="9" t="str">
        <f t="shared" si="0"/>
        <v>Antioquia- Municipio  Armenia - Calle 10 No.8-04 - Código oficina1349</v>
      </c>
    </row>
    <row r="16" spans="1:9" x14ac:dyDescent="0.25">
      <c r="A16" s="9">
        <v>1351</v>
      </c>
      <c r="B16" s="9">
        <v>3</v>
      </c>
      <c r="C16" s="9" t="s">
        <v>151</v>
      </c>
      <c r="D16" s="9" t="s">
        <v>152</v>
      </c>
      <c r="E16" s="9" t="s">
        <v>115</v>
      </c>
      <c r="F16" s="9" t="s">
        <v>136</v>
      </c>
      <c r="G16" s="9" t="s">
        <v>137</v>
      </c>
      <c r="H16" s="9" t="s">
        <v>153</v>
      </c>
      <c r="I16" s="9" t="str">
        <f t="shared" si="0"/>
        <v>Antioquia- Municipio  Bello - Carrera 51 No. 51-47
 - Código oficina1351</v>
      </c>
    </row>
    <row r="17" spans="1:9" x14ac:dyDescent="0.25">
      <c r="A17" s="9">
        <v>1341</v>
      </c>
      <c r="B17" s="9">
        <v>5</v>
      </c>
      <c r="C17" s="9" t="s">
        <v>154</v>
      </c>
      <c r="D17" s="9" t="s">
        <v>155</v>
      </c>
      <c r="E17" s="9" t="s">
        <v>115</v>
      </c>
      <c r="F17" s="9" t="s">
        <v>116</v>
      </c>
      <c r="G17" s="9" t="s">
        <v>117</v>
      </c>
      <c r="H17" s="9" t="s">
        <v>156</v>
      </c>
      <c r="I17" s="9" t="str">
        <f t="shared" si="0"/>
        <v>Antioquia- Municipio  Betania - Cra.21 No.20-03 - Código oficina1341</v>
      </c>
    </row>
    <row r="18" spans="1:9" x14ac:dyDescent="0.25">
      <c r="A18" s="9">
        <v>1342</v>
      </c>
      <c r="B18" s="9">
        <v>4</v>
      </c>
      <c r="C18" s="9" t="s">
        <v>157</v>
      </c>
      <c r="D18" s="9" t="s">
        <v>158</v>
      </c>
      <c r="E18" s="9" t="s">
        <v>115</v>
      </c>
      <c r="F18" s="9" t="s">
        <v>116</v>
      </c>
      <c r="G18" s="9" t="s">
        <v>117</v>
      </c>
      <c r="H18" s="9" t="s">
        <v>159</v>
      </c>
      <c r="I18" s="9" t="str">
        <f t="shared" si="0"/>
        <v>Antioquia- Municipio  Ciudad Bolívar - Carrera 51 N° 48-25 - Código oficina1342</v>
      </c>
    </row>
    <row r="19" spans="1:9" x14ac:dyDescent="0.25">
      <c r="A19" s="9">
        <v>1354</v>
      </c>
      <c r="B19" s="9">
        <v>7</v>
      </c>
      <c r="C19" s="9" t="s">
        <v>160</v>
      </c>
      <c r="D19" s="9" t="s">
        <v>161</v>
      </c>
      <c r="E19" s="9" t="s">
        <v>115</v>
      </c>
      <c r="F19" s="9" t="s">
        <v>116</v>
      </c>
      <c r="G19" s="9" t="s">
        <v>117</v>
      </c>
      <c r="H19" s="9" t="s">
        <v>162</v>
      </c>
      <c r="I19" s="9" t="str">
        <f t="shared" si="0"/>
        <v>Antioquia- Municipio  Caicedo - Calle 5 No.4-29 PARQUE PRINCIPAL - Código oficina1354</v>
      </c>
    </row>
    <row r="20" spans="1:9" x14ac:dyDescent="0.25">
      <c r="A20" s="9">
        <v>1375</v>
      </c>
      <c r="B20" s="9">
        <v>3</v>
      </c>
      <c r="C20" s="9" t="s">
        <v>163</v>
      </c>
      <c r="D20" s="9" t="s">
        <v>164</v>
      </c>
      <c r="E20" s="9" t="s">
        <v>115</v>
      </c>
      <c r="F20" s="9" t="s">
        <v>136</v>
      </c>
      <c r="G20" s="9" t="s">
        <v>137</v>
      </c>
      <c r="H20" s="9" t="s">
        <v>165</v>
      </c>
      <c r="I20" s="9" t="str">
        <f t="shared" si="0"/>
        <v>Antioquia- Municipio  Caldas - Calle 130 Sur No. 50-44/50 - Código oficina1375</v>
      </c>
    </row>
    <row r="21" spans="1:9" x14ac:dyDescent="0.25">
      <c r="A21" s="9">
        <v>1361</v>
      </c>
      <c r="B21" s="9">
        <v>7</v>
      </c>
      <c r="C21" s="9" t="s">
        <v>166</v>
      </c>
      <c r="D21" s="9" t="s">
        <v>167</v>
      </c>
      <c r="E21" s="9" t="s">
        <v>115</v>
      </c>
      <c r="F21" s="9" t="s">
        <v>136</v>
      </c>
      <c r="G21" s="9" t="s">
        <v>137</v>
      </c>
      <c r="H21" s="9" t="s">
        <v>168</v>
      </c>
      <c r="I21" s="9" t="str">
        <f t="shared" si="0"/>
        <v>Antioquia- Municipio  Campamento - Calle 10 No. 10-06 - Código oficina1361</v>
      </c>
    </row>
    <row r="22" spans="1:9" x14ac:dyDescent="0.25">
      <c r="A22" s="9">
        <v>1362</v>
      </c>
      <c r="B22" s="9">
        <v>6</v>
      </c>
      <c r="C22" s="9" t="s">
        <v>169</v>
      </c>
      <c r="D22" s="9" t="s">
        <v>170</v>
      </c>
      <c r="E22" s="9" t="s">
        <v>115</v>
      </c>
      <c r="F22" s="9" t="s">
        <v>116</v>
      </c>
      <c r="G22" s="9" t="s">
        <v>117</v>
      </c>
      <c r="H22" s="9" t="s">
        <v>171</v>
      </c>
      <c r="I22" s="9" t="str">
        <f t="shared" si="0"/>
        <v>Antioquia- Municipio  Cañasgordas - Carrera 31 No. 30-49 primer piso - Parque Principal   - Código oficina1362</v>
      </c>
    </row>
    <row r="23" spans="1:9" x14ac:dyDescent="0.25">
      <c r="A23" s="9">
        <v>1410</v>
      </c>
      <c r="B23" s="9">
        <v>7</v>
      </c>
      <c r="C23" s="9" t="s">
        <v>172</v>
      </c>
      <c r="D23" s="9" t="s">
        <v>173</v>
      </c>
      <c r="E23" s="9" t="s">
        <v>115</v>
      </c>
      <c r="F23" s="9" t="s">
        <v>116</v>
      </c>
      <c r="G23" s="9" t="s">
        <v>117</v>
      </c>
      <c r="H23" s="9" t="s">
        <v>174</v>
      </c>
      <c r="I23" s="9" t="str">
        <f t="shared" si="0"/>
        <v>Antioquia- Municipio  Caracolí - Calle 21 No.20B-23 Calle la Bácula - Código oficina1410</v>
      </c>
    </row>
    <row r="24" spans="1:9" x14ac:dyDescent="0.25">
      <c r="A24" s="9">
        <v>1412</v>
      </c>
      <c r="B24" s="9">
        <v>7</v>
      </c>
      <c r="C24" s="9" t="s">
        <v>175</v>
      </c>
      <c r="D24" s="9" t="s">
        <v>176</v>
      </c>
      <c r="E24" s="9" t="s">
        <v>115</v>
      </c>
      <c r="F24" s="9" t="s">
        <v>116</v>
      </c>
      <c r="G24" s="9" t="s">
        <v>117</v>
      </c>
      <c r="H24" s="9" t="s">
        <v>177</v>
      </c>
      <c r="I24" s="9" t="str">
        <f t="shared" si="0"/>
        <v>Antioquia- Municipio  Caramanta - Cra. 20 No.19-02 - Código oficina1412</v>
      </c>
    </row>
    <row r="25" spans="1:9" x14ac:dyDescent="0.25">
      <c r="A25" s="9">
        <v>1374</v>
      </c>
      <c r="B25" s="9">
        <v>4</v>
      </c>
      <c r="C25" s="9" t="s">
        <v>178</v>
      </c>
      <c r="D25" s="9" t="s">
        <v>179</v>
      </c>
      <c r="E25" s="9" t="s">
        <v>115</v>
      </c>
      <c r="F25" s="9" t="s">
        <v>180</v>
      </c>
      <c r="G25" s="9" t="s">
        <v>117</v>
      </c>
      <c r="H25" s="9" t="s">
        <v>181</v>
      </c>
      <c r="I25" s="9" t="str">
        <f t="shared" si="0"/>
        <v>Antioquia- Municipio  El Carmen De Viboral - Carrera 30 No.31-64 - Código oficina1374</v>
      </c>
    </row>
    <row r="26" spans="1:9" x14ac:dyDescent="0.25">
      <c r="A26" s="9">
        <v>1414</v>
      </c>
      <c r="B26" s="9">
        <v>7</v>
      </c>
      <c r="C26" s="9" t="s">
        <v>182</v>
      </c>
      <c r="D26" s="9" t="s">
        <v>183</v>
      </c>
      <c r="E26" s="9" t="s">
        <v>115</v>
      </c>
      <c r="F26" s="9" t="s">
        <v>116</v>
      </c>
      <c r="G26" s="9" t="s">
        <v>117</v>
      </c>
      <c r="H26" s="9" t="s">
        <v>184</v>
      </c>
      <c r="I26" s="9" t="str">
        <f t="shared" si="0"/>
        <v>Antioquia- Municipio  Carolina - Calle 49 No.50-20 - Código oficina1414</v>
      </c>
    </row>
    <row r="27" spans="1:9" x14ac:dyDescent="0.25">
      <c r="A27" s="9">
        <v>1321</v>
      </c>
      <c r="B27" s="9">
        <v>4</v>
      </c>
      <c r="C27" s="9" t="s">
        <v>185</v>
      </c>
      <c r="D27" s="9" t="s">
        <v>186</v>
      </c>
      <c r="E27" s="9" t="s">
        <v>115</v>
      </c>
      <c r="F27" s="9" t="s">
        <v>136</v>
      </c>
      <c r="G27" s="9" t="s">
        <v>137</v>
      </c>
      <c r="H27" s="9" t="s">
        <v>187</v>
      </c>
      <c r="I27" s="9" t="str">
        <f t="shared" si="0"/>
        <v>Antioquia- Municipio  Caucasia - Carrera 20 No. 3 - 76 Centro Comercial Cauca Centro  - Locales 101 - 102 - 103 - 125 - 126 Barrio Nueva Estrella - Código oficina1321</v>
      </c>
    </row>
    <row r="28" spans="1:9" x14ac:dyDescent="0.25">
      <c r="A28" s="9">
        <v>1325</v>
      </c>
      <c r="B28" s="9">
        <v>4</v>
      </c>
      <c r="C28" s="9" t="s">
        <v>188</v>
      </c>
      <c r="D28" s="9" t="s">
        <v>189</v>
      </c>
      <c r="E28" s="9" t="s">
        <v>115</v>
      </c>
      <c r="F28" s="9" t="s">
        <v>136</v>
      </c>
      <c r="G28" s="9" t="s">
        <v>137</v>
      </c>
      <c r="H28" s="9" t="s">
        <v>190</v>
      </c>
      <c r="I28" s="9" t="str">
        <f t="shared" si="0"/>
        <v>Antioquia- Municipio  Chigorodó - CALLE 97 No. 102-30 - Código oficina1325</v>
      </c>
    </row>
    <row r="29" spans="1:9" x14ac:dyDescent="0.25">
      <c r="A29" s="9">
        <v>1368</v>
      </c>
      <c r="B29" s="9">
        <v>7</v>
      </c>
      <c r="C29" s="9" t="s">
        <v>191</v>
      </c>
      <c r="D29" s="9" t="s">
        <v>192</v>
      </c>
      <c r="E29" s="9" t="s">
        <v>115</v>
      </c>
      <c r="F29" s="9" t="s">
        <v>116</v>
      </c>
      <c r="G29" s="9" t="s">
        <v>117</v>
      </c>
      <c r="H29" s="9" t="s">
        <v>193</v>
      </c>
      <c r="I29" s="9" t="str">
        <f t="shared" si="0"/>
        <v>Antioquia- Municipio  Cisneros - Calle 20 No.20-05 - Código oficina1368</v>
      </c>
    </row>
    <row r="30" spans="1:9" x14ac:dyDescent="0.25">
      <c r="A30" s="9">
        <v>1372</v>
      </c>
      <c r="B30" s="9">
        <v>6</v>
      </c>
      <c r="C30" s="9" t="s">
        <v>194</v>
      </c>
      <c r="D30" s="9" t="s">
        <v>195</v>
      </c>
      <c r="E30" s="9" t="s">
        <v>115</v>
      </c>
      <c r="F30" s="9" t="s">
        <v>116</v>
      </c>
      <c r="G30" s="9" t="s">
        <v>117</v>
      </c>
      <c r="H30" s="9" t="s">
        <v>196</v>
      </c>
      <c r="I30" s="9" t="str">
        <f t="shared" si="0"/>
        <v>Antioquia- Municipio  Cocorná - Calle 21 No. 22-34 - Código oficina1372</v>
      </c>
    </row>
    <row r="31" spans="1:9" x14ac:dyDescent="0.25">
      <c r="A31" s="9">
        <v>1401</v>
      </c>
      <c r="B31" s="9">
        <v>7</v>
      </c>
      <c r="C31" s="9" t="s">
        <v>197</v>
      </c>
      <c r="D31" s="9" t="s">
        <v>198</v>
      </c>
      <c r="E31" s="9" t="s">
        <v>115</v>
      </c>
      <c r="F31" s="9" t="s">
        <v>116</v>
      </c>
      <c r="G31" s="9" t="s">
        <v>117</v>
      </c>
      <c r="H31" s="9" t="s">
        <v>199</v>
      </c>
      <c r="I31" s="9" t="str">
        <f t="shared" si="0"/>
        <v>Antioquia- Municipio  Concepción - Calle 20 No. 21-27 - Código oficina1401</v>
      </c>
    </row>
    <row r="32" spans="1:9" x14ac:dyDescent="0.25">
      <c r="A32" s="9">
        <v>1355</v>
      </c>
      <c r="B32" s="9">
        <v>4</v>
      </c>
      <c r="C32" s="9" t="s">
        <v>200</v>
      </c>
      <c r="D32" s="9" t="s">
        <v>201</v>
      </c>
      <c r="E32" s="9" t="s">
        <v>115</v>
      </c>
      <c r="F32" s="9" t="s">
        <v>136</v>
      </c>
      <c r="G32" s="9" t="s">
        <v>137</v>
      </c>
      <c r="H32" s="9" t="s">
        <v>202</v>
      </c>
      <c r="I32" s="9" t="str">
        <f t="shared" si="0"/>
        <v>Antioquia- Municipio  Copacabana - Carrera 51 No. 49-31  - Código oficina1355</v>
      </c>
    </row>
    <row r="33" spans="1:9" x14ac:dyDescent="0.25">
      <c r="A33" s="9">
        <v>1428</v>
      </c>
      <c r="B33" s="9">
        <v>4</v>
      </c>
      <c r="C33" s="9" t="s">
        <v>203</v>
      </c>
      <c r="D33" s="9" t="s">
        <v>204</v>
      </c>
      <c r="E33" s="9" t="s">
        <v>115</v>
      </c>
      <c r="F33" s="9" t="s">
        <v>116</v>
      </c>
      <c r="G33" s="9" t="s">
        <v>117</v>
      </c>
      <c r="H33" s="9" t="s">
        <v>205</v>
      </c>
      <c r="I33" s="9" t="str">
        <f t="shared" si="0"/>
        <v>Antioquia- Municipio  Dabeiba - Carrera 10 No. 8 - 27 - Carrera Uribe - Uribe - Código oficina1428</v>
      </c>
    </row>
    <row r="34" spans="1:9" x14ac:dyDescent="0.25">
      <c r="A34" s="9">
        <v>1324</v>
      </c>
      <c r="B34" s="9">
        <v>5</v>
      </c>
      <c r="C34" s="9" t="s">
        <v>206</v>
      </c>
      <c r="D34" s="9" t="s">
        <v>207</v>
      </c>
      <c r="E34" s="9" t="s">
        <v>115</v>
      </c>
      <c r="F34" s="9" t="s">
        <v>136</v>
      </c>
      <c r="G34" s="9" t="s">
        <v>137</v>
      </c>
      <c r="H34" s="9" t="s">
        <v>208</v>
      </c>
      <c r="I34" s="9" t="str">
        <f t="shared" si="0"/>
        <v>Antioquia- Municipio  Donmatías - Carrera 30 No. 31 - 29 - Código oficina1324</v>
      </c>
    </row>
    <row r="35" spans="1:9" x14ac:dyDescent="0.25">
      <c r="A35" s="9">
        <v>1353</v>
      </c>
      <c r="B35" s="9">
        <v>6</v>
      </c>
      <c r="C35" s="9" t="s">
        <v>209</v>
      </c>
      <c r="D35" s="9" t="s">
        <v>210</v>
      </c>
      <c r="E35" s="9" t="s">
        <v>115</v>
      </c>
      <c r="F35" s="9" t="s">
        <v>116</v>
      </c>
      <c r="G35" s="9" t="s">
        <v>117</v>
      </c>
      <c r="H35" s="9" t="s">
        <v>211</v>
      </c>
      <c r="I35" s="9" t="str">
        <f t="shared" si="0"/>
        <v>Antioquia- Municipio  Ebéjico - CALLE 20 No. 20-11/29/CARRERA 20 No. 20-11 - Código oficina1353</v>
      </c>
    </row>
    <row r="36" spans="1:9" x14ac:dyDescent="0.25">
      <c r="A36" s="9">
        <v>1320</v>
      </c>
      <c r="B36" s="9">
        <v>4</v>
      </c>
      <c r="C36" s="9" t="s">
        <v>212</v>
      </c>
      <c r="D36" s="9" t="s">
        <v>213</v>
      </c>
      <c r="E36" s="9" t="s">
        <v>115</v>
      </c>
      <c r="F36" s="9" t="s">
        <v>136</v>
      </c>
      <c r="G36" s="9" t="s">
        <v>137</v>
      </c>
      <c r="H36" s="9" t="s">
        <v>214</v>
      </c>
      <c r="I36" s="9" t="str">
        <f t="shared" si="0"/>
        <v>Antioquia- Municipio  El Bagre - Carrera 48 No. 50-33 - Código oficina1320</v>
      </c>
    </row>
    <row r="37" spans="1:9" x14ac:dyDescent="0.25">
      <c r="A37" s="9">
        <v>1448</v>
      </c>
      <c r="B37" s="9">
        <v>5</v>
      </c>
      <c r="C37" s="9" t="s">
        <v>215</v>
      </c>
      <c r="D37" s="9" t="s">
        <v>216</v>
      </c>
      <c r="E37" s="9" t="s">
        <v>115</v>
      </c>
      <c r="F37" s="9" t="s">
        <v>116</v>
      </c>
      <c r="G37" s="9" t="s">
        <v>117</v>
      </c>
      <c r="H37" s="9" t="s">
        <v>217</v>
      </c>
      <c r="I37" s="9" t="str">
        <f t="shared" si="0"/>
        <v>Antioquia- Municipio  Peñol - Cra 18 No. 226 Parque Principal - Código oficina1448</v>
      </c>
    </row>
    <row r="38" spans="1:9" x14ac:dyDescent="0.25">
      <c r="A38" s="9">
        <v>1348</v>
      </c>
      <c r="B38" s="9">
        <v>5</v>
      </c>
      <c r="C38" s="9" t="s">
        <v>218</v>
      </c>
      <c r="D38" s="9" t="s">
        <v>219</v>
      </c>
      <c r="E38" s="9" t="s">
        <v>115</v>
      </c>
      <c r="F38" s="9" t="s">
        <v>116</v>
      </c>
      <c r="G38" s="9" t="s">
        <v>117</v>
      </c>
      <c r="H38" s="9" t="s">
        <v>220</v>
      </c>
      <c r="I38" s="9" t="str">
        <f t="shared" si="0"/>
        <v>Antioquia- Municipio  Retiro - Calle 20 No. 19-13/19 - Código oficina1348</v>
      </c>
    </row>
    <row r="39" spans="1:9" x14ac:dyDescent="0.25">
      <c r="A39" s="9">
        <v>1359</v>
      </c>
      <c r="B39" s="9">
        <v>3</v>
      </c>
      <c r="C39" s="9" t="s">
        <v>221</v>
      </c>
      <c r="D39" s="9" t="s">
        <v>222</v>
      </c>
      <c r="E39" s="9" t="s">
        <v>115</v>
      </c>
      <c r="F39" s="9" t="s">
        <v>136</v>
      </c>
      <c r="G39" s="9" t="s">
        <v>137</v>
      </c>
      <c r="H39" s="9" t="s">
        <v>223</v>
      </c>
      <c r="I39" s="9" t="str">
        <f t="shared" si="0"/>
        <v>Antioquia- Municipio  Envigado - Calle 38 Sur  No. 42-03 - Código oficina1359</v>
      </c>
    </row>
    <row r="40" spans="1:9" x14ac:dyDescent="0.25">
      <c r="A40" s="9">
        <v>1420</v>
      </c>
      <c r="B40" s="9">
        <v>5</v>
      </c>
      <c r="C40" s="9" t="s">
        <v>224</v>
      </c>
      <c r="D40" s="9" t="s">
        <v>225</v>
      </c>
      <c r="E40" s="9" t="s">
        <v>115</v>
      </c>
      <c r="F40" s="9" t="s">
        <v>116</v>
      </c>
      <c r="G40" s="9" t="s">
        <v>117</v>
      </c>
      <c r="H40" s="9" t="s">
        <v>226</v>
      </c>
      <c r="I40" s="9" t="str">
        <f t="shared" si="0"/>
        <v>Antioquia- Municipio  Frontino - Cra.32 No.28-61 - Código oficina1420</v>
      </c>
    </row>
    <row r="41" spans="1:9" x14ac:dyDescent="0.25">
      <c r="A41" s="9">
        <v>1377</v>
      </c>
      <c r="B41" s="9">
        <v>4</v>
      </c>
      <c r="C41" s="9" t="s">
        <v>227</v>
      </c>
      <c r="D41" s="9" t="s">
        <v>228</v>
      </c>
      <c r="E41" s="9" t="s">
        <v>115</v>
      </c>
      <c r="F41" s="9" t="s">
        <v>136</v>
      </c>
      <c r="G41" s="9" t="s">
        <v>137</v>
      </c>
      <c r="H41" s="9" t="s">
        <v>229</v>
      </c>
      <c r="I41" s="9" t="str">
        <f t="shared" si="0"/>
        <v>Antioquia- Municipio  Girardota - Calle 6 No.. 14-26 - Código oficina1377</v>
      </c>
    </row>
    <row r="42" spans="1:9" x14ac:dyDescent="0.25">
      <c r="A42" s="9">
        <v>1422</v>
      </c>
      <c r="B42" s="9">
        <v>6</v>
      </c>
      <c r="C42" s="9" t="s">
        <v>230</v>
      </c>
      <c r="D42" s="9" t="s">
        <v>231</v>
      </c>
      <c r="E42" s="9" t="s">
        <v>115</v>
      </c>
      <c r="F42" s="9" t="s">
        <v>116</v>
      </c>
      <c r="G42" s="9" t="s">
        <v>117</v>
      </c>
      <c r="H42" s="9" t="s">
        <v>232</v>
      </c>
      <c r="I42" s="9" t="str">
        <f t="shared" si="0"/>
        <v>Antioquia- Municipio  Gómez Plata - Calle 50 No.49-13  - Código oficina1422</v>
      </c>
    </row>
    <row r="43" spans="1:9" x14ac:dyDescent="0.25">
      <c r="A43" s="9">
        <v>1380</v>
      </c>
      <c r="B43" s="9">
        <v>7</v>
      </c>
      <c r="C43" s="9" t="s">
        <v>233</v>
      </c>
      <c r="D43" s="9" t="s">
        <v>234</v>
      </c>
      <c r="E43" s="9" t="s">
        <v>115</v>
      </c>
      <c r="F43" s="9" t="s">
        <v>116</v>
      </c>
      <c r="G43" s="9" t="s">
        <v>117</v>
      </c>
      <c r="H43" s="9" t="s">
        <v>235</v>
      </c>
      <c r="I43" s="9" t="str">
        <f t="shared" si="0"/>
        <v>Antioquia- Municipio  Granada - Calle 21Bolívar No.21-04/08 - Código oficina1380</v>
      </c>
    </row>
    <row r="44" spans="1:9" x14ac:dyDescent="0.25">
      <c r="A44" s="9">
        <v>1378</v>
      </c>
      <c r="B44" s="9">
        <v>7</v>
      </c>
      <c r="C44" s="9" t="s">
        <v>236</v>
      </c>
      <c r="D44" s="9" t="s">
        <v>237</v>
      </c>
      <c r="E44" s="9" t="s">
        <v>115</v>
      </c>
      <c r="F44" s="9" t="s">
        <v>116</v>
      </c>
      <c r="G44" s="9" t="s">
        <v>117</v>
      </c>
      <c r="H44" s="9" t="s">
        <v>238</v>
      </c>
      <c r="I44" s="9" t="str">
        <f t="shared" si="0"/>
        <v>Antioquia- Municipio  Guadalupe - Calle 50 No.48-67/69 - Código oficina1378</v>
      </c>
    </row>
    <row r="45" spans="1:9" x14ac:dyDescent="0.25">
      <c r="A45" s="9">
        <v>1379</v>
      </c>
      <c r="B45" s="9">
        <v>4</v>
      </c>
      <c r="C45" s="9" t="s">
        <v>239</v>
      </c>
      <c r="D45" s="9" t="s">
        <v>240</v>
      </c>
      <c r="E45" s="9" t="s">
        <v>115</v>
      </c>
      <c r="F45" s="9" t="s">
        <v>116</v>
      </c>
      <c r="G45" s="9" t="s">
        <v>117</v>
      </c>
      <c r="H45" s="9" t="s">
        <v>241</v>
      </c>
      <c r="I45" s="9" t="str">
        <f t="shared" si="0"/>
        <v>Antioquia- Municipio  Guarne - Calle 50 No. 50 -13/15 - Código oficina1379</v>
      </c>
    </row>
    <row r="46" spans="1:9" x14ac:dyDescent="0.25">
      <c r="A46" s="9">
        <v>1360</v>
      </c>
      <c r="B46" s="9">
        <v>7</v>
      </c>
      <c r="C46" s="9" t="s">
        <v>242</v>
      </c>
      <c r="D46" s="9" t="s">
        <v>243</v>
      </c>
      <c r="E46" s="9" t="s">
        <v>115</v>
      </c>
      <c r="F46" s="9" t="s">
        <v>116</v>
      </c>
      <c r="G46" s="9" t="s">
        <v>117</v>
      </c>
      <c r="H46" s="9" t="s">
        <v>244</v>
      </c>
      <c r="I46" s="9" t="str">
        <f t="shared" si="0"/>
        <v>Antioquia- Municipio  Heliconia - Carrera 20 No. 20-18 - Código oficina1360</v>
      </c>
    </row>
    <row r="47" spans="1:9" x14ac:dyDescent="0.25">
      <c r="A47" s="9">
        <v>1305</v>
      </c>
      <c r="B47" s="9">
        <v>3</v>
      </c>
      <c r="C47" s="9" t="s">
        <v>245</v>
      </c>
      <c r="D47" s="9" t="s">
        <v>246</v>
      </c>
      <c r="E47" s="9" t="s">
        <v>115</v>
      </c>
      <c r="F47" s="9" t="s">
        <v>136</v>
      </c>
      <c r="G47" s="9" t="s">
        <v>137</v>
      </c>
      <c r="H47" s="9" t="s">
        <v>247</v>
      </c>
      <c r="I47" s="9" t="str">
        <f t="shared" si="0"/>
        <v>Antioquia- Municipio  Itagüi - CALLE 85 N° 48-01 Bloque 31 Nivel 2 - Código oficina1305</v>
      </c>
    </row>
    <row r="48" spans="1:9" x14ac:dyDescent="0.25">
      <c r="A48" s="9">
        <v>1424</v>
      </c>
      <c r="B48" s="9">
        <v>6</v>
      </c>
      <c r="C48" s="9" t="s">
        <v>248</v>
      </c>
      <c r="D48" s="9" t="s">
        <v>249</v>
      </c>
      <c r="E48" s="9" t="s">
        <v>115</v>
      </c>
      <c r="F48" s="9" t="s">
        <v>116</v>
      </c>
      <c r="G48" s="9" t="s">
        <v>117</v>
      </c>
      <c r="H48" s="9" t="s">
        <v>250</v>
      </c>
      <c r="I48" s="9" t="str">
        <f t="shared" si="0"/>
        <v>Antioquia- Municipio  Ituango - Carrera Santander con Calle Berrío Edif. del Café  - Código oficina1424</v>
      </c>
    </row>
    <row r="49" spans="1:9" x14ac:dyDescent="0.25">
      <c r="A49" s="9">
        <v>1336</v>
      </c>
      <c r="B49" s="9">
        <v>5</v>
      </c>
      <c r="C49" s="9" t="s">
        <v>251</v>
      </c>
      <c r="D49" s="9" t="s">
        <v>252</v>
      </c>
      <c r="E49" s="9" t="s">
        <v>115</v>
      </c>
      <c r="F49" s="9" t="s">
        <v>116</v>
      </c>
      <c r="G49" s="9" t="s">
        <v>117</v>
      </c>
      <c r="H49" s="9" t="s">
        <v>253</v>
      </c>
      <c r="I49" s="9" t="str">
        <f t="shared" si="0"/>
        <v>Antioquia- Municipio  Jardín - Calle 9 con Carrera 3 esquina - Parque Principal - Código oficina1336</v>
      </c>
    </row>
    <row r="50" spans="1:9" x14ac:dyDescent="0.25">
      <c r="A50" s="9">
        <v>1393</v>
      </c>
      <c r="B50" s="9">
        <v>5</v>
      </c>
      <c r="C50" s="9" t="s">
        <v>254</v>
      </c>
      <c r="D50" s="9" t="s">
        <v>255</v>
      </c>
      <c r="E50" s="9" t="s">
        <v>115</v>
      </c>
      <c r="F50" s="9" t="s">
        <v>116</v>
      </c>
      <c r="G50" s="9" t="s">
        <v>117</v>
      </c>
      <c r="H50" s="9" t="s">
        <v>256</v>
      </c>
      <c r="I50" s="9" t="str">
        <f t="shared" si="0"/>
        <v>Antioquia- Municipio  Jericó - Carrera 5 No. 7 - 41 - Código oficina1393</v>
      </c>
    </row>
    <row r="51" spans="1:9" x14ac:dyDescent="0.25">
      <c r="A51" s="9">
        <v>1370</v>
      </c>
      <c r="B51" s="9">
        <v>4</v>
      </c>
      <c r="C51" s="9" t="s">
        <v>257</v>
      </c>
      <c r="D51" s="9" t="s">
        <v>258</v>
      </c>
      <c r="E51" s="9" t="s">
        <v>115</v>
      </c>
      <c r="F51" s="9" t="s">
        <v>136</v>
      </c>
      <c r="G51" s="9" t="s">
        <v>137</v>
      </c>
      <c r="H51" s="9" t="s">
        <v>259</v>
      </c>
      <c r="I51" s="9" t="str">
        <f t="shared" si="0"/>
        <v>Antioquia- Municipio  La Ceja - Calle 20 No..20-58/64 - Código oficina1370</v>
      </c>
    </row>
    <row r="52" spans="1:9" x14ac:dyDescent="0.25">
      <c r="A52" s="9">
        <v>1371</v>
      </c>
      <c r="B52" s="9">
        <v>4</v>
      </c>
      <c r="C52" s="9" t="s">
        <v>260</v>
      </c>
      <c r="D52" s="9" t="s">
        <v>261</v>
      </c>
      <c r="E52" s="9" t="s">
        <v>115</v>
      </c>
      <c r="F52" s="9" t="s">
        <v>136</v>
      </c>
      <c r="G52" s="9" t="s">
        <v>137</v>
      </c>
      <c r="H52" s="9" t="s">
        <v>262</v>
      </c>
      <c r="I52" s="9" t="str">
        <f t="shared" si="0"/>
        <v>Antioquia- Municipio  La Estrella - Calle 80 Sur No. 60 - 26 Parque Principal - Código oficina1371</v>
      </c>
    </row>
    <row r="53" spans="1:9" x14ac:dyDescent="0.25">
      <c r="A53" s="9">
        <v>1363</v>
      </c>
      <c r="B53" s="9">
        <v>7</v>
      </c>
      <c r="C53" s="9" t="s">
        <v>263</v>
      </c>
      <c r="D53" s="9" t="s">
        <v>264</v>
      </c>
      <c r="E53" s="9" t="s">
        <v>115</v>
      </c>
      <c r="F53" s="9" t="s">
        <v>116</v>
      </c>
      <c r="G53" s="9" t="s">
        <v>117</v>
      </c>
      <c r="H53" s="9" t="s">
        <v>265</v>
      </c>
      <c r="I53" s="9" t="str">
        <f t="shared" si="0"/>
        <v>Antioquia- Municipio  La Pintada - Calle 30A No. 30 - 84 Sector el Crucero - Código oficina1363</v>
      </c>
    </row>
    <row r="54" spans="1:9" x14ac:dyDescent="0.25">
      <c r="A54" s="9">
        <v>1382</v>
      </c>
      <c r="B54" s="9">
        <v>5</v>
      </c>
      <c r="C54" s="9" t="s">
        <v>266</v>
      </c>
      <c r="D54" s="9" t="s">
        <v>267</v>
      </c>
      <c r="E54" s="9" t="s">
        <v>115</v>
      </c>
      <c r="F54" s="9" t="s">
        <v>116</v>
      </c>
      <c r="G54" s="9" t="s">
        <v>117</v>
      </c>
      <c r="H54" s="9" t="s">
        <v>268</v>
      </c>
      <c r="I54" s="9" t="str">
        <f t="shared" si="0"/>
        <v>Antioquia- Municipio  La Unión - Calle 10 No.8-54 - Código oficina1382</v>
      </c>
    </row>
    <row r="55" spans="1:9" x14ac:dyDescent="0.25">
      <c r="A55" s="9">
        <v>1426</v>
      </c>
      <c r="B55" s="9">
        <v>7</v>
      </c>
      <c r="C55" s="9" t="s">
        <v>269</v>
      </c>
      <c r="D55" s="9" t="s">
        <v>270</v>
      </c>
      <c r="E55" s="9" t="s">
        <v>115</v>
      </c>
      <c r="F55" s="9" t="s">
        <v>116</v>
      </c>
      <c r="G55" s="9" t="s">
        <v>117</v>
      </c>
      <c r="H55" s="9" t="s">
        <v>271</v>
      </c>
      <c r="I55" s="9" t="str">
        <f t="shared" si="0"/>
        <v>Antioquia- Municipio  Liborina - Calle 8 No.10-63 - Código oficina1426</v>
      </c>
    </row>
    <row r="56" spans="1:9" x14ac:dyDescent="0.25">
      <c r="A56" s="9">
        <v>1435</v>
      </c>
      <c r="B56" s="9">
        <v>7</v>
      </c>
      <c r="C56" s="9" t="s">
        <v>272</v>
      </c>
      <c r="D56" s="9" t="s">
        <v>273</v>
      </c>
      <c r="E56" s="9" t="s">
        <v>115</v>
      </c>
      <c r="F56" s="9" t="s">
        <v>116</v>
      </c>
      <c r="G56" s="9" t="s">
        <v>117</v>
      </c>
      <c r="H56" s="9" t="s">
        <v>274</v>
      </c>
      <c r="I56" s="9" t="str">
        <f t="shared" si="0"/>
        <v>Antioquia- Municipio  Maceo - Carrera 30 No. 29-63  - Código oficina1435</v>
      </c>
    </row>
    <row r="57" spans="1:9" x14ac:dyDescent="0.25">
      <c r="A57" s="9">
        <v>1383</v>
      </c>
      <c r="B57" s="9">
        <v>4</v>
      </c>
      <c r="C57" s="9" t="s">
        <v>275</v>
      </c>
      <c r="D57" s="9" t="s">
        <v>276</v>
      </c>
      <c r="E57" s="9" t="s">
        <v>115</v>
      </c>
      <c r="F57" s="9" t="s">
        <v>136</v>
      </c>
      <c r="G57" s="9" t="s">
        <v>137</v>
      </c>
      <c r="H57" s="9" t="s">
        <v>277</v>
      </c>
      <c r="I57" s="9" t="str">
        <f t="shared" si="0"/>
        <v>Antioquia- Municipio  Marinilla - Cra.30 No.30-48 parque Principal - Código oficina1383</v>
      </c>
    </row>
    <row r="58" spans="1:9" x14ac:dyDescent="0.25">
      <c r="A58" s="9">
        <v>1303</v>
      </c>
      <c r="B58" s="9">
        <v>1</v>
      </c>
      <c r="C58" s="9" t="s">
        <v>278</v>
      </c>
      <c r="D58" s="9" t="s">
        <v>279</v>
      </c>
      <c r="E58" s="9" t="s">
        <v>115</v>
      </c>
      <c r="F58" s="9" t="s">
        <v>136</v>
      </c>
      <c r="G58" s="9" t="s">
        <v>137</v>
      </c>
      <c r="H58" s="9" t="s">
        <v>280</v>
      </c>
      <c r="I58" s="9" t="str">
        <f t="shared" si="0"/>
        <v>Antioquia- Municipio  Medellín - Carrera 42 No.3 sur - 81 Local 0217 - Código oficina1303</v>
      </c>
    </row>
    <row r="59" spans="1:9" x14ac:dyDescent="0.25">
      <c r="A59" s="9">
        <v>1331</v>
      </c>
      <c r="B59" s="9">
        <v>1</v>
      </c>
      <c r="C59" s="9" t="s">
        <v>281</v>
      </c>
      <c r="D59" s="9" t="s">
        <v>279</v>
      </c>
      <c r="E59" s="9" t="s">
        <v>115</v>
      </c>
      <c r="F59" s="9" t="s">
        <v>136</v>
      </c>
      <c r="G59" s="9" t="s">
        <v>137</v>
      </c>
      <c r="H59" s="9" t="s">
        <v>282</v>
      </c>
      <c r="I59" s="9" t="str">
        <f t="shared" si="0"/>
        <v>Antioquia- Municipio  Medellín - Calle 41 No. 53-59 - Código oficina1331</v>
      </c>
    </row>
    <row r="60" spans="1:9" x14ac:dyDescent="0.25">
      <c r="A60" s="9">
        <v>1307</v>
      </c>
      <c r="B60" s="9">
        <v>1</v>
      </c>
      <c r="C60" s="9" t="s">
        <v>283</v>
      </c>
      <c r="D60" s="9" t="s">
        <v>279</v>
      </c>
      <c r="E60" s="9" t="s">
        <v>115</v>
      </c>
      <c r="F60" s="9" t="s">
        <v>136</v>
      </c>
      <c r="G60" s="9" t="s">
        <v>137</v>
      </c>
      <c r="H60" s="9" t="s">
        <v>284</v>
      </c>
      <c r="I60" s="9" t="str">
        <f t="shared" si="0"/>
        <v>Antioquia- Municipio  Medellín - Calle 44 No. 84-11  - Código oficina1307</v>
      </c>
    </row>
    <row r="61" spans="1:9" x14ac:dyDescent="0.25">
      <c r="A61" s="9">
        <v>1323</v>
      </c>
      <c r="B61" s="9">
        <v>1</v>
      </c>
      <c r="C61" s="9" t="s">
        <v>285</v>
      </c>
      <c r="D61" s="9" t="s">
        <v>279</v>
      </c>
      <c r="E61" s="9" t="s">
        <v>115</v>
      </c>
      <c r="F61" s="9" t="s">
        <v>136</v>
      </c>
      <c r="G61" s="9" t="s">
        <v>137</v>
      </c>
      <c r="H61" s="9" t="s">
        <v>286</v>
      </c>
      <c r="I61" s="9" t="str">
        <f t="shared" si="0"/>
        <v>Antioquia- Municipio  Medellín - Cra.52 No.50-37 - Código oficina1323</v>
      </c>
    </row>
    <row r="62" spans="1:9" x14ac:dyDescent="0.25">
      <c r="A62" s="9">
        <v>1438</v>
      </c>
      <c r="B62" s="9">
        <v>7</v>
      </c>
      <c r="C62" s="9" t="s">
        <v>287</v>
      </c>
      <c r="D62" s="9" t="s">
        <v>288</v>
      </c>
      <c r="E62" s="9" t="s">
        <v>115</v>
      </c>
      <c r="F62" s="9" t="s">
        <v>116</v>
      </c>
      <c r="G62" s="9" t="s">
        <v>117</v>
      </c>
      <c r="H62" s="9" t="s">
        <v>289</v>
      </c>
      <c r="I62" s="9" t="str">
        <f t="shared" si="0"/>
        <v>Antioquia- Municipio  Montebello - Calle 19A Nº 19-03  Edificio Federación de Cafeteros      - Código oficina1438</v>
      </c>
    </row>
    <row r="63" spans="1:9" x14ac:dyDescent="0.25">
      <c r="A63" s="9">
        <v>1326</v>
      </c>
      <c r="B63" s="9">
        <v>7</v>
      </c>
      <c r="C63" s="9" t="s">
        <v>1214</v>
      </c>
      <c r="D63" s="9" t="s">
        <v>1215</v>
      </c>
      <c r="E63" s="9" t="s">
        <v>115</v>
      </c>
      <c r="F63" s="9" t="s">
        <v>136</v>
      </c>
      <c r="G63" s="9" t="s">
        <v>137</v>
      </c>
      <c r="H63" s="9" t="s">
        <v>1216</v>
      </c>
      <c r="I63" s="9" t="str">
        <f t="shared" si="0"/>
        <v>Antioquia- Municipio  Mutatá - Carrera 10 No.10-15 Alcaldía Municipal - Código oficina1326</v>
      </c>
    </row>
    <row r="64" spans="1:9" x14ac:dyDescent="0.25">
      <c r="A64" s="9">
        <v>1442</v>
      </c>
      <c r="B64" s="9">
        <v>6</v>
      </c>
      <c r="C64" s="9" t="s">
        <v>290</v>
      </c>
      <c r="D64" s="9" t="s">
        <v>291</v>
      </c>
      <c r="E64" s="9" t="s">
        <v>115</v>
      </c>
      <c r="F64" s="9" t="s">
        <v>292</v>
      </c>
      <c r="G64" s="9" t="s">
        <v>293</v>
      </c>
      <c r="H64" s="9" t="s">
        <v>294</v>
      </c>
      <c r="I64" s="9" t="str">
        <f t="shared" si="0"/>
        <v>Antioquia- Municipio  Nariño - Casa de Gobierno Plaza Principal - Código oficina1442</v>
      </c>
    </row>
    <row r="65" spans="1:9" x14ac:dyDescent="0.25">
      <c r="A65" s="9">
        <v>1444</v>
      </c>
      <c r="B65" s="9">
        <v>4</v>
      </c>
      <c r="C65" s="9" t="s">
        <v>1217</v>
      </c>
      <c r="D65" s="9" t="s">
        <v>1218</v>
      </c>
      <c r="E65" s="9" t="s">
        <v>115</v>
      </c>
      <c r="F65" s="9" t="s">
        <v>136</v>
      </c>
      <c r="G65" s="9" t="s">
        <v>137</v>
      </c>
      <c r="H65" s="9" t="s">
        <v>1219</v>
      </c>
      <c r="I65" s="9" t="str">
        <f t="shared" si="0"/>
        <v>Antioquia- Municipio  Nechí - Calle 30 No. 30 - 40 Barrio La Misericordia - Código oficina1444</v>
      </c>
    </row>
    <row r="66" spans="1:9" x14ac:dyDescent="0.25">
      <c r="A66" s="9">
        <v>1446</v>
      </c>
      <c r="B66" s="9">
        <v>4</v>
      </c>
      <c r="C66" s="9" t="s">
        <v>1220</v>
      </c>
      <c r="D66" s="9" t="s">
        <v>1221</v>
      </c>
      <c r="E66" s="9" t="s">
        <v>115</v>
      </c>
      <c r="F66" s="9" t="s">
        <v>136</v>
      </c>
      <c r="G66" s="9" t="s">
        <v>137</v>
      </c>
      <c r="H66" s="9" t="s">
        <v>1222</v>
      </c>
      <c r="I66" s="9" t="str">
        <f t="shared" si="0"/>
        <v>Antioquia- Municipio  Necoclí - Calle 50 No. 49/60/62/64/66/68 - Código oficina1446</v>
      </c>
    </row>
    <row r="67" spans="1:9" x14ac:dyDescent="0.25">
      <c r="A67" s="9">
        <v>1450</v>
      </c>
      <c r="B67" s="9">
        <v>7</v>
      </c>
      <c r="C67" s="9" t="s">
        <v>295</v>
      </c>
      <c r="D67" s="9" t="s">
        <v>296</v>
      </c>
      <c r="E67" s="9" t="s">
        <v>115</v>
      </c>
      <c r="F67" s="9" t="s">
        <v>116</v>
      </c>
      <c r="G67" s="9" t="s">
        <v>117</v>
      </c>
      <c r="H67" s="9" t="s">
        <v>297</v>
      </c>
      <c r="I67" s="9" t="str">
        <f t="shared" si="0"/>
        <v>Antioquia- Municipio  Peque - Calle 10 Santander No. 10-36 - Código oficina1450</v>
      </c>
    </row>
    <row r="68" spans="1:9" x14ac:dyDescent="0.25">
      <c r="A68" s="9">
        <v>1452</v>
      </c>
      <c r="B68" s="9">
        <v>7</v>
      </c>
      <c r="C68" s="9" t="s">
        <v>298</v>
      </c>
      <c r="D68" s="9" t="s">
        <v>299</v>
      </c>
      <c r="E68" s="9" t="s">
        <v>115</v>
      </c>
      <c r="F68" s="9" t="s">
        <v>116</v>
      </c>
      <c r="G68" s="9" t="s">
        <v>117</v>
      </c>
      <c r="H68" s="9" t="s">
        <v>300</v>
      </c>
      <c r="I68" s="9" t="str">
        <f t="shared" ref="I68:I131" si="1">CONCATENATE(E68,"- Municipio  ",D68," - ", H68," - Código oficina",A68)</f>
        <v>Antioquia- Municipio  Pueblorrico - Calle 30No.29-27 edificio del café - Código oficina1452</v>
      </c>
    </row>
    <row r="69" spans="1:9" x14ac:dyDescent="0.25">
      <c r="A69" s="9">
        <v>1365</v>
      </c>
      <c r="B69" s="9">
        <v>4</v>
      </c>
      <c r="C69" s="9" t="s">
        <v>1223</v>
      </c>
      <c r="D69" s="9" t="s">
        <v>1224</v>
      </c>
      <c r="E69" s="9" t="s">
        <v>115</v>
      </c>
      <c r="F69" s="9" t="s">
        <v>136</v>
      </c>
      <c r="G69" s="9" t="s">
        <v>137</v>
      </c>
      <c r="H69" s="9" t="s">
        <v>1225</v>
      </c>
      <c r="I69" s="9" t="str">
        <f t="shared" si="1"/>
        <v>Antioquia- Municipio  Puerto Berrío - CALLE 50 N° 5-27/29/31/35 - Código oficina1365</v>
      </c>
    </row>
    <row r="70" spans="1:9" x14ac:dyDescent="0.25">
      <c r="A70" s="9">
        <v>1430</v>
      </c>
      <c r="B70" s="9">
        <v>5</v>
      </c>
      <c r="C70" s="9" t="s">
        <v>1226</v>
      </c>
      <c r="D70" s="9" t="s">
        <v>1227</v>
      </c>
      <c r="E70" s="9" t="s">
        <v>115</v>
      </c>
      <c r="F70" s="9" t="s">
        <v>116</v>
      </c>
      <c r="G70" s="9" t="s">
        <v>117</v>
      </c>
      <c r="H70" s="9" t="s">
        <v>1228</v>
      </c>
      <c r="I70" s="9" t="str">
        <f t="shared" si="1"/>
        <v>Antioquia- Municipio  Puerto Nare - Calle 50 No.2-13 - Código oficina1430</v>
      </c>
    </row>
    <row r="71" spans="1:9" x14ac:dyDescent="0.25">
      <c r="A71" s="9">
        <v>1366</v>
      </c>
      <c r="B71" s="9">
        <v>6</v>
      </c>
      <c r="C71" s="9" t="s">
        <v>1229</v>
      </c>
      <c r="D71" s="9" t="s">
        <v>1230</v>
      </c>
      <c r="E71" s="9" t="s">
        <v>115</v>
      </c>
      <c r="F71" s="9" t="s">
        <v>136</v>
      </c>
      <c r="G71" s="9" t="s">
        <v>137</v>
      </c>
      <c r="H71" s="9" t="s">
        <v>1231</v>
      </c>
      <c r="I71" s="9" t="str">
        <f t="shared" si="1"/>
        <v>Antioquia- Municipio  Puerto Triunfo - Cra.11 NO.10-17 - Código oficina1366</v>
      </c>
    </row>
    <row r="72" spans="1:9" x14ac:dyDescent="0.25">
      <c r="A72" s="9">
        <v>1454</v>
      </c>
      <c r="B72" s="9">
        <v>6</v>
      </c>
      <c r="C72" s="9" t="s">
        <v>301</v>
      </c>
      <c r="D72" s="9" t="s">
        <v>302</v>
      </c>
      <c r="E72" s="9" t="s">
        <v>115</v>
      </c>
      <c r="F72" s="9" t="s">
        <v>136</v>
      </c>
      <c r="G72" s="9" t="s">
        <v>137</v>
      </c>
      <c r="H72" s="9" t="s">
        <v>303</v>
      </c>
      <c r="I72" s="9" t="str">
        <f t="shared" si="1"/>
        <v>Antioquia- Municipio  Remedios - Calle 10 No.9-62 Primer piso Palacio Municipal - Código oficina1454</v>
      </c>
    </row>
    <row r="73" spans="1:9" x14ac:dyDescent="0.25">
      <c r="A73" s="9">
        <v>1381</v>
      </c>
      <c r="B73" s="9">
        <v>3</v>
      </c>
      <c r="C73" s="9" t="s">
        <v>304</v>
      </c>
      <c r="D73" s="9" t="s">
        <v>305</v>
      </c>
      <c r="E73" s="9" t="s">
        <v>115</v>
      </c>
      <c r="F73" s="9" t="s">
        <v>136</v>
      </c>
      <c r="G73" s="9" t="s">
        <v>137</v>
      </c>
      <c r="H73" s="9" t="s">
        <v>306</v>
      </c>
      <c r="I73" s="9" t="str">
        <f t="shared" si="1"/>
        <v>Antioquia- Municipio  Rionegro - Calle 43 No. 54-139 Centro Comercial San Nicolás - Código oficina1381</v>
      </c>
    </row>
    <row r="74" spans="1:9" x14ac:dyDescent="0.25">
      <c r="A74" s="9">
        <v>1460</v>
      </c>
      <c r="B74" s="9">
        <v>7</v>
      </c>
      <c r="C74" s="9" t="s">
        <v>307</v>
      </c>
      <c r="D74" s="9" t="s">
        <v>308</v>
      </c>
      <c r="E74" s="9" t="s">
        <v>115</v>
      </c>
      <c r="F74" s="9" t="s">
        <v>116</v>
      </c>
      <c r="G74" s="9" t="s">
        <v>117</v>
      </c>
      <c r="H74" s="9" t="s">
        <v>309</v>
      </c>
      <c r="I74" s="9" t="str">
        <f t="shared" si="1"/>
        <v>Antioquia- Municipio  Sabanalarga - CALLE 20 NRO. 19-26 - Código oficina1460</v>
      </c>
    </row>
    <row r="75" spans="1:9" x14ac:dyDescent="0.25">
      <c r="A75" s="9">
        <v>1462</v>
      </c>
      <c r="B75" s="9">
        <v>7</v>
      </c>
      <c r="C75" s="9" t="s">
        <v>310</v>
      </c>
      <c r="D75" s="9" t="s">
        <v>311</v>
      </c>
      <c r="E75" s="9" t="s">
        <v>115</v>
      </c>
      <c r="F75" s="9" t="s">
        <v>116</v>
      </c>
      <c r="G75" s="9" t="s">
        <v>117</v>
      </c>
      <c r="H75" s="9" t="s">
        <v>312</v>
      </c>
      <c r="I75" s="9" t="str">
        <f t="shared" si="1"/>
        <v>Antioquia- Municipio  San Andrés De Cuerquía - Calle 30 No. 29 – 41 Parque Principal  - Código oficina1462</v>
      </c>
    </row>
    <row r="76" spans="1:9" x14ac:dyDescent="0.25">
      <c r="A76" s="9">
        <v>1396</v>
      </c>
      <c r="B76" s="9">
        <v>6</v>
      </c>
      <c r="C76" s="9" t="s">
        <v>313</v>
      </c>
      <c r="D76" s="9" t="s">
        <v>314</v>
      </c>
      <c r="E76" s="9" t="s">
        <v>115</v>
      </c>
      <c r="F76" s="9" t="s">
        <v>116</v>
      </c>
      <c r="G76" s="9" t="s">
        <v>117</v>
      </c>
      <c r="H76" s="9" t="s">
        <v>315</v>
      </c>
      <c r="I76" s="9" t="str">
        <f t="shared" si="1"/>
        <v>Antioquia- Municipio  San Carlos - Calle 21 No. 19-18/20/24 - Código oficina1396</v>
      </c>
    </row>
    <row r="77" spans="1:9" x14ac:dyDescent="0.25">
      <c r="A77" s="9">
        <v>1385</v>
      </c>
      <c r="B77" s="9">
        <v>4</v>
      </c>
      <c r="C77" s="9" t="s">
        <v>316</v>
      </c>
      <c r="D77" s="9" t="s">
        <v>279</v>
      </c>
      <c r="E77" s="9" t="s">
        <v>115</v>
      </c>
      <c r="F77" s="9" t="s">
        <v>136</v>
      </c>
      <c r="G77" s="9" t="s">
        <v>137</v>
      </c>
      <c r="H77" s="9" t="s">
        <v>317</v>
      </c>
      <c r="I77" s="9" t="str">
        <f t="shared" si="1"/>
        <v>Antioquia- Municipio  Medellín - Calle 63 No. 129 A - 80 Centro Comercial San Cristobal Plaza. - Código oficina1385</v>
      </c>
    </row>
    <row r="78" spans="1:9" x14ac:dyDescent="0.25">
      <c r="A78" s="9">
        <v>1386</v>
      </c>
      <c r="B78" s="9">
        <v>6</v>
      </c>
      <c r="C78" s="9" t="s">
        <v>318</v>
      </c>
      <c r="D78" s="9" t="s">
        <v>319</v>
      </c>
      <c r="E78" s="9" t="s">
        <v>115</v>
      </c>
      <c r="F78" s="9" t="s">
        <v>116</v>
      </c>
      <c r="G78" s="9" t="s">
        <v>117</v>
      </c>
      <c r="H78" s="9" t="s">
        <v>320</v>
      </c>
      <c r="I78" s="9" t="str">
        <f t="shared" si="1"/>
        <v>Antioquia- Municipio  San Jerónimo - Calle 24 No. 12 A 31 - Código oficina1386</v>
      </c>
    </row>
    <row r="79" spans="1:9" x14ac:dyDescent="0.25">
      <c r="A79" s="9">
        <v>1466</v>
      </c>
      <c r="B79" s="9">
        <v>7</v>
      </c>
      <c r="C79" s="9" t="s">
        <v>321</v>
      </c>
      <c r="D79" s="9" t="s">
        <v>322</v>
      </c>
      <c r="E79" s="9" t="s">
        <v>115</v>
      </c>
      <c r="F79" s="9" t="s">
        <v>136</v>
      </c>
      <c r="G79" s="9" t="s">
        <v>137</v>
      </c>
      <c r="H79" s="9" t="s">
        <v>323</v>
      </c>
      <c r="I79" s="9" t="str">
        <f t="shared" si="1"/>
        <v>Antioquia- Municipio  San José De La Montaña - Calle 20 No. 21-24 - Código oficina1466</v>
      </c>
    </row>
    <row r="80" spans="1:9" x14ac:dyDescent="0.25">
      <c r="A80" s="9">
        <v>1345</v>
      </c>
      <c r="B80" s="9">
        <v>6</v>
      </c>
      <c r="C80" s="9" t="s">
        <v>324</v>
      </c>
      <c r="D80" s="9" t="s">
        <v>325</v>
      </c>
      <c r="E80" s="9" t="s">
        <v>115</v>
      </c>
      <c r="F80" s="9" t="s">
        <v>116</v>
      </c>
      <c r="G80" s="9" t="s">
        <v>117</v>
      </c>
      <c r="H80" s="9" t="s">
        <v>326</v>
      </c>
      <c r="I80" s="9" t="str">
        <f t="shared" si="1"/>
        <v>Antioquia- Municipio  San Luis - CRA. REAL NRO. 20-07 - Código oficina1345</v>
      </c>
    </row>
    <row r="81" spans="1:9" x14ac:dyDescent="0.25">
      <c r="A81" s="9">
        <v>1387</v>
      </c>
      <c r="B81" s="9">
        <v>4</v>
      </c>
      <c r="C81" s="9" t="s">
        <v>327</v>
      </c>
      <c r="D81" s="9" t="s">
        <v>328</v>
      </c>
      <c r="E81" s="9" t="s">
        <v>115</v>
      </c>
      <c r="F81" s="9" t="s">
        <v>136</v>
      </c>
      <c r="G81" s="9" t="s">
        <v>137</v>
      </c>
      <c r="H81" s="9" t="s">
        <v>329</v>
      </c>
      <c r="I81" s="9" t="str">
        <f t="shared" si="1"/>
        <v>Antioquia- Municipio  San Pedro De Los Milagros - Calle 50 No.50-08 piso 2 Local 201 - Código oficina1387</v>
      </c>
    </row>
    <row r="82" spans="1:9" x14ac:dyDescent="0.25">
      <c r="A82" s="9">
        <v>1391</v>
      </c>
      <c r="B82" s="9">
        <v>6</v>
      </c>
      <c r="C82" s="9" t="s">
        <v>1232</v>
      </c>
      <c r="D82" s="9" t="s">
        <v>1233</v>
      </c>
      <c r="E82" s="9" t="s">
        <v>115</v>
      </c>
      <c r="F82" s="9" t="s">
        <v>136</v>
      </c>
      <c r="G82" s="9" t="s">
        <v>137</v>
      </c>
      <c r="H82" s="9" t="s">
        <v>1234</v>
      </c>
      <c r="I82" s="9" t="str">
        <f t="shared" si="1"/>
        <v>Antioquia- Municipio  San Pedro De Uraba - Carrera. 50 No.50-33/35 Parque Principal - Código oficina1391</v>
      </c>
    </row>
    <row r="83" spans="1:9" x14ac:dyDescent="0.25">
      <c r="A83" s="9">
        <v>1470</v>
      </c>
      <c r="B83" s="9">
        <v>6</v>
      </c>
      <c r="C83" s="9" t="s">
        <v>330</v>
      </c>
      <c r="D83" s="9" t="s">
        <v>331</v>
      </c>
      <c r="E83" s="9" t="s">
        <v>115</v>
      </c>
      <c r="F83" s="9" t="s">
        <v>116</v>
      </c>
      <c r="G83" s="9" t="s">
        <v>117</v>
      </c>
      <c r="H83" s="9" t="s">
        <v>332</v>
      </c>
      <c r="I83" s="9" t="str">
        <f t="shared" si="1"/>
        <v>Antioquia- Municipio  San Rafael - Calle 31 No.29-22 - Código oficina1470</v>
      </c>
    </row>
    <row r="84" spans="1:9" x14ac:dyDescent="0.25">
      <c r="A84" s="9">
        <v>1472</v>
      </c>
      <c r="B84" s="9">
        <v>6</v>
      </c>
      <c r="C84" s="9" t="s">
        <v>333</v>
      </c>
      <c r="D84" s="9" t="s">
        <v>334</v>
      </c>
      <c r="E84" s="9" t="s">
        <v>115</v>
      </c>
      <c r="F84" s="9" t="s">
        <v>116</v>
      </c>
      <c r="G84" s="9" t="s">
        <v>117</v>
      </c>
      <c r="H84" s="9" t="s">
        <v>335</v>
      </c>
      <c r="I84" s="9" t="str">
        <f t="shared" si="1"/>
        <v>Antioquia- Municipio  San Roque - Cra.20 No.20-47/51 Pal.Mpal. - Código oficina1472</v>
      </c>
    </row>
    <row r="85" spans="1:9" x14ac:dyDescent="0.25">
      <c r="A85" s="9">
        <v>1388</v>
      </c>
      <c r="B85" s="9">
        <v>6</v>
      </c>
      <c r="C85" s="9" t="s">
        <v>336</v>
      </c>
      <c r="D85" s="9" t="s">
        <v>337</v>
      </c>
      <c r="E85" s="9" t="s">
        <v>115</v>
      </c>
      <c r="F85" s="9" t="s">
        <v>116</v>
      </c>
      <c r="G85" s="9" t="s">
        <v>117</v>
      </c>
      <c r="H85" s="9" t="s">
        <v>338</v>
      </c>
      <c r="I85" s="9" t="str">
        <f t="shared" si="1"/>
        <v>Antioquia- Municipio  San Vicente - Cra.29 No.29-26/81 primer piso Palacio Municipal - Código oficina1388</v>
      </c>
    </row>
    <row r="86" spans="1:9" x14ac:dyDescent="0.25">
      <c r="A86" s="9">
        <v>1340</v>
      </c>
      <c r="B86" s="9">
        <v>4</v>
      </c>
      <c r="C86" s="9" t="s">
        <v>339</v>
      </c>
      <c r="D86" s="9" t="s">
        <v>340</v>
      </c>
      <c r="E86" s="9" t="s">
        <v>115</v>
      </c>
      <c r="F86" s="9" t="s">
        <v>136</v>
      </c>
      <c r="G86" s="9" t="s">
        <v>137</v>
      </c>
      <c r="H86" s="9" t="s">
        <v>341</v>
      </c>
      <c r="I86" s="9" t="str">
        <f t="shared" si="1"/>
        <v>Antioquia- Municipio  Santa Rosa De Osos - CALLE 30 B No. 29-70 LOCAL 102 - Código oficina1340</v>
      </c>
    </row>
    <row r="87" spans="1:9" x14ac:dyDescent="0.25">
      <c r="A87" s="9">
        <v>1389</v>
      </c>
      <c r="B87" s="9">
        <v>4</v>
      </c>
      <c r="C87" s="9" t="s">
        <v>342</v>
      </c>
      <c r="D87" s="9" t="s">
        <v>343</v>
      </c>
      <c r="E87" s="9" t="s">
        <v>115</v>
      </c>
      <c r="F87" s="9" t="s">
        <v>116</v>
      </c>
      <c r="G87" s="9" t="s">
        <v>117</v>
      </c>
      <c r="H87" s="9" t="s">
        <v>344</v>
      </c>
      <c r="I87" s="9" t="str">
        <f t="shared" si="1"/>
        <v>Antioquia- Municipio  Santafé De Antioquia - Calle 9 No. 10 -53/57 - Código oficina1389</v>
      </c>
    </row>
    <row r="88" spans="1:9" x14ac:dyDescent="0.25">
      <c r="A88" s="9">
        <v>1474</v>
      </c>
      <c r="B88" s="9">
        <v>6</v>
      </c>
      <c r="C88" s="9" t="s">
        <v>345</v>
      </c>
      <c r="D88" s="9" t="s">
        <v>346</v>
      </c>
      <c r="E88" s="9" t="s">
        <v>115</v>
      </c>
      <c r="F88" s="9" t="s">
        <v>116</v>
      </c>
      <c r="G88" s="9" t="s">
        <v>117</v>
      </c>
      <c r="H88" s="9" t="s">
        <v>347</v>
      </c>
      <c r="I88" s="9" t="str">
        <f t="shared" si="1"/>
        <v>Antioquia- Municipio  Santo Domingo - Cra.15 No.12-35 - Código oficina1474</v>
      </c>
    </row>
    <row r="89" spans="1:9" x14ac:dyDescent="0.25">
      <c r="A89" s="9">
        <v>1390</v>
      </c>
      <c r="B89" s="9">
        <v>4</v>
      </c>
      <c r="C89" s="9" t="s">
        <v>348</v>
      </c>
      <c r="D89" s="9" t="s">
        <v>349</v>
      </c>
      <c r="E89" s="9" t="s">
        <v>115</v>
      </c>
      <c r="F89" s="9" t="s">
        <v>116</v>
      </c>
      <c r="G89" s="9" t="s">
        <v>117</v>
      </c>
      <c r="H89" s="9" t="s">
        <v>350</v>
      </c>
      <c r="I89" s="9" t="str">
        <f t="shared" si="1"/>
        <v>Antioquia- Municipio  El Santuario - Cra.50 No.50-35/37 - Código oficina1390</v>
      </c>
    </row>
    <row r="90" spans="1:9" x14ac:dyDescent="0.25">
      <c r="A90" s="9">
        <v>1476</v>
      </c>
      <c r="B90" s="9">
        <v>6</v>
      </c>
      <c r="C90" s="9" t="s">
        <v>351</v>
      </c>
      <c r="D90" s="9" t="s">
        <v>352</v>
      </c>
      <c r="E90" s="9" t="s">
        <v>115</v>
      </c>
      <c r="F90" s="9" t="s">
        <v>116</v>
      </c>
      <c r="G90" s="9" t="s">
        <v>117</v>
      </c>
      <c r="H90" s="9" t="s">
        <v>353</v>
      </c>
      <c r="I90" s="9" t="str">
        <f t="shared" si="1"/>
        <v>Antioquia- Municipio  Segovia - Carrera 51 N° 51 - 75 - Código oficina1476</v>
      </c>
    </row>
    <row r="91" spans="1:9" x14ac:dyDescent="0.25">
      <c r="A91" s="9">
        <v>1346</v>
      </c>
      <c r="B91" s="9">
        <v>4</v>
      </c>
      <c r="C91" s="9" t="s">
        <v>354</v>
      </c>
      <c r="D91" s="9" t="s">
        <v>355</v>
      </c>
      <c r="E91" s="9" t="s">
        <v>115</v>
      </c>
      <c r="F91" s="9" t="s">
        <v>116</v>
      </c>
      <c r="G91" s="9" t="s">
        <v>117</v>
      </c>
      <c r="H91" s="9" t="s">
        <v>356</v>
      </c>
      <c r="I91" s="9" t="str">
        <f t="shared" si="1"/>
        <v>Antioquia- Municipio  Sonson - Cra 8A No.6-77       Calle 7 No 8-7  - Código oficina1346</v>
      </c>
    </row>
    <row r="92" spans="1:9" x14ac:dyDescent="0.25">
      <c r="A92" s="9">
        <v>1397</v>
      </c>
      <c r="B92" s="9">
        <v>6</v>
      </c>
      <c r="C92" s="9" t="s">
        <v>357</v>
      </c>
      <c r="D92" s="9" t="s">
        <v>358</v>
      </c>
      <c r="E92" s="9" t="s">
        <v>115</v>
      </c>
      <c r="F92" s="9" t="s">
        <v>116</v>
      </c>
      <c r="G92" s="9" t="s">
        <v>117</v>
      </c>
      <c r="H92" s="9" t="s">
        <v>359</v>
      </c>
      <c r="I92" s="9" t="str">
        <f t="shared" si="1"/>
        <v>Antioquia- Municipio  Sopetrán - Calle 10 A No. 8-04/06 - Código oficina1397</v>
      </c>
    </row>
    <row r="93" spans="1:9" x14ac:dyDescent="0.25">
      <c r="A93" s="9">
        <v>1357</v>
      </c>
      <c r="B93" s="9">
        <v>5</v>
      </c>
      <c r="C93" s="9" t="s">
        <v>360</v>
      </c>
      <c r="D93" s="9" t="s">
        <v>361</v>
      </c>
      <c r="E93" s="9" t="s">
        <v>115</v>
      </c>
      <c r="F93" s="9" t="s">
        <v>292</v>
      </c>
      <c r="G93" s="9" t="s">
        <v>293</v>
      </c>
      <c r="H93" s="9" t="s">
        <v>362</v>
      </c>
      <c r="I93" s="9" t="str">
        <f t="shared" si="1"/>
        <v>Antioquia- Municipio  Támesis - CALLE 10 N° 9 – 51 - Código oficina1357</v>
      </c>
    </row>
    <row r="94" spans="1:9" x14ac:dyDescent="0.25">
      <c r="A94" s="9">
        <v>1478</v>
      </c>
      <c r="B94" s="9">
        <v>6</v>
      </c>
      <c r="C94" s="9" t="s">
        <v>363</v>
      </c>
      <c r="D94" s="9" t="s">
        <v>364</v>
      </c>
      <c r="E94" s="9" t="s">
        <v>115</v>
      </c>
      <c r="F94" s="9" t="s">
        <v>136</v>
      </c>
      <c r="G94" s="9" t="s">
        <v>137</v>
      </c>
      <c r="H94" s="9" t="s">
        <v>365</v>
      </c>
      <c r="I94" s="9" t="str">
        <f t="shared" si="1"/>
        <v>Antioquia- Municipio  Tarazá - CALLE 30 CRA. 29-05 ESQUINA - Código oficina1478</v>
      </c>
    </row>
    <row r="95" spans="1:9" x14ac:dyDescent="0.25">
      <c r="A95" s="9">
        <v>1480</v>
      </c>
      <c r="B95" s="9">
        <v>7</v>
      </c>
      <c r="C95" s="9" t="s">
        <v>366</v>
      </c>
      <c r="D95" s="9" t="s">
        <v>367</v>
      </c>
      <c r="E95" s="9" t="s">
        <v>115</v>
      </c>
      <c r="F95" s="9" t="s">
        <v>116</v>
      </c>
      <c r="G95" s="9" t="s">
        <v>117</v>
      </c>
      <c r="H95" s="9" t="s">
        <v>368</v>
      </c>
      <c r="I95" s="9" t="str">
        <f t="shared" si="1"/>
        <v>Antioquia- Municipio  Tarso - Calle 20 No.19-12 - Código oficina1480</v>
      </c>
    </row>
    <row r="96" spans="1:9" x14ac:dyDescent="0.25">
      <c r="A96" s="9">
        <v>1392</v>
      </c>
      <c r="B96" s="9">
        <v>6</v>
      </c>
      <c r="C96" s="9" t="s">
        <v>369</v>
      </c>
      <c r="D96" s="9" t="s">
        <v>370</v>
      </c>
      <c r="E96" s="9" t="s">
        <v>115</v>
      </c>
      <c r="F96" s="9" t="s">
        <v>116</v>
      </c>
      <c r="G96" s="9" t="s">
        <v>117</v>
      </c>
      <c r="H96" s="9" t="s">
        <v>371</v>
      </c>
      <c r="I96" s="9" t="str">
        <f t="shared" si="1"/>
        <v>Antioquia- Municipio  Titiribí - Carrera. 21 No. 19-68 Carrera Santander. - Código oficina1392</v>
      </c>
    </row>
    <row r="97" spans="1:9" x14ac:dyDescent="0.25">
      <c r="A97" s="9">
        <v>1482</v>
      </c>
      <c r="B97" s="9">
        <v>7</v>
      </c>
      <c r="C97" s="9" t="s">
        <v>372</v>
      </c>
      <c r="D97" s="9" t="s">
        <v>373</v>
      </c>
      <c r="E97" s="9" t="s">
        <v>115</v>
      </c>
      <c r="F97" s="9" t="s">
        <v>292</v>
      </c>
      <c r="G97" s="9" t="s">
        <v>293</v>
      </c>
      <c r="H97" s="9" t="s">
        <v>374</v>
      </c>
      <c r="I97" s="9" t="str">
        <f t="shared" si="1"/>
        <v>Antioquia- Municipio  Toledo - Calle 11 No. 10 - 18 Parque Principal - Código oficina1482</v>
      </c>
    </row>
    <row r="98" spans="1:9" x14ac:dyDescent="0.25">
      <c r="A98" s="9">
        <v>1332</v>
      </c>
      <c r="B98" s="9">
        <v>4</v>
      </c>
      <c r="C98" s="9" t="s">
        <v>1235</v>
      </c>
      <c r="D98" s="9" t="s">
        <v>1236</v>
      </c>
      <c r="E98" s="9" t="s">
        <v>115</v>
      </c>
      <c r="F98" s="9" t="s">
        <v>136</v>
      </c>
      <c r="G98" s="9" t="s">
        <v>137</v>
      </c>
      <c r="H98" s="9" t="s">
        <v>1237</v>
      </c>
      <c r="I98" s="9" t="str">
        <f t="shared" si="1"/>
        <v>Antioquia- Municipio  Turbo - CRA. 14 N° 100 - 55/57/59/61 - Código oficina1332</v>
      </c>
    </row>
    <row r="99" spans="1:9" x14ac:dyDescent="0.25">
      <c r="A99" s="9">
        <v>1395</v>
      </c>
      <c r="B99" s="9">
        <v>4</v>
      </c>
      <c r="C99" s="9" t="s">
        <v>375</v>
      </c>
      <c r="D99" s="9" t="s">
        <v>376</v>
      </c>
      <c r="E99" s="9" t="s">
        <v>115</v>
      </c>
      <c r="F99" s="9" t="s">
        <v>116</v>
      </c>
      <c r="G99" s="9" t="s">
        <v>117</v>
      </c>
      <c r="H99" s="9" t="s">
        <v>377</v>
      </c>
      <c r="I99" s="9" t="str">
        <f t="shared" si="1"/>
        <v>Antioquia- Municipio  Urrao - Carrera 30 N° 28-33 - Código oficina1395</v>
      </c>
    </row>
    <row r="100" spans="1:9" x14ac:dyDescent="0.25">
      <c r="A100" s="9">
        <v>1484</v>
      </c>
      <c r="B100" s="9">
        <v>6</v>
      </c>
      <c r="C100" s="9" t="s">
        <v>378</v>
      </c>
      <c r="D100" s="9" t="s">
        <v>379</v>
      </c>
      <c r="E100" s="9" t="s">
        <v>115</v>
      </c>
      <c r="F100" s="9" t="s">
        <v>136</v>
      </c>
      <c r="G100" s="9" t="s">
        <v>137</v>
      </c>
      <c r="H100" s="9" t="s">
        <v>380</v>
      </c>
      <c r="I100" s="9" t="str">
        <f t="shared" si="1"/>
        <v>Antioquia- Municipio  Valdivia - Carrera 10 No. 10 – 24/28 Local 101 - Código oficina1484</v>
      </c>
    </row>
    <row r="101" spans="1:9" x14ac:dyDescent="0.25">
      <c r="A101" s="9">
        <v>1486</v>
      </c>
      <c r="B101" s="9">
        <v>7</v>
      </c>
      <c r="C101" s="9" t="s">
        <v>381</v>
      </c>
      <c r="D101" s="9" t="s">
        <v>382</v>
      </c>
      <c r="E101" s="9" t="s">
        <v>115</v>
      </c>
      <c r="F101" s="9" t="s">
        <v>116</v>
      </c>
      <c r="G101" s="9" t="s">
        <v>117</v>
      </c>
      <c r="H101" s="9" t="s">
        <v>383</v>
      </c>
      <c r="I101" s="9" t="str">
        <f t="shared" si="1"/>
        <v>Antioquia- Municipio  Valparaíso - Carrera 9 No. 9 -57 - Código oficina1486</v>
      </c>
    </row>
    <row r="102" spans="1:9" x14ac:dyDescent="0.25">
      <c r="A102" s="9">
        <v>1456</v>
      </c>
      <c r="B102" s="9">
        <v>6</v>
      </c>
      <c r="C102" s="9" t="s">
        <v>384</v>
      </c>
      <c r="D102" s="9" t="s">
        <v>385</v>
      </c>
      <c r="E102" s="9" t="s">
        <v>115</v>
      </c>
      <c r="F102" s="9" t="s">
        <v>116</v>
      </c>
      <c r="G102" s="9" t="s">
        <v>117</v>
      </c>
      <c r="H102" s="9" t="s">
        <v>386</v>
      </c>
      <c r="I102" s="9" t="str">
        <f t="shared" si="1"/>
        <v>Antioquia- Municipio  Vegachí - Carrera 49 No.50 A - 14/34 - Código oficina1456</v>
      </c>
    </row>
    <row r="103" spans="1:9" x14ac:dyDescent="0.25">
      <c r="A103" s="9">
        <v>1398</v>
      </c>
      <c r="B103" s="9">
        <v>4</v>
      </c>
      <c r="C103" s="9" t="s">
        <v>387</v>
      </c>
      <c r="D103" s="9" t="s">
        <v>388</v>
      </c>
      <c r="E103" s="9" t="s">
        <v>115</v>
      </c>
      <c r="F103" s="9" t="s">
        <v>136</v>
      </c>
      <c r="G103" s="9" t="s">
        <v>137</v>
      </c>
      <c r="H103" s="9" t="s">
        <v>389</v>
      </c>
      <c r="I103" s="9" t="str">
        <f t="shared" si="1"/>
        <v>Antioquia- Municipio  Yarumal - Carrera.20 No.20-43 - Código oficina1398</v>
      </c>
    </row>
    <row r="104" spans="1:9" x14ac:dyDescent="0.25">
      <c r="A104" s="9">
        <v>1394</v>
      </c>
      <c r="B104" s="9">
        <v>6</v>
      </c>
      <c r="C104" s="9" t="s">
        <v>390</v>
      </c>
      <c r="D104" s="9" t="s">
        <v>391</v>
      </c>
      <c r="E104" s="9" t="s">
        <v>115</v>
      </c>
      <c r="F104" s="9" t="s">
        <v>136</v>
      </c>
      <c r="G104" s="9" t="s">
        <v>137</v>
      </c>
      <c r="H104" s="9" t="s">
        <v>392</v>
      </c>
      <c r="I104" s="9" t="str">
        <f t="shared" si="1"/>
        <v>Antioquia- Municipio  Yondó - Carrera 55 No.46 B - 44 Antonio Roldan B. - Código oficina1394</v>
      </c>
    </row>
    <row r="105" spans="1:9" x14ac:dyDescent="0.25">
      <c r="A105" s="9">
        <v>1399</v>
      </c>
      <c r="B105" s="9">
        <v>6</v>
      </c>
      <c r="C105" s="9" t="s">
        <v>393</v>
      </c>
      <c r="D105" s="9" t="s">
        <v>394</v>
      </c>
      <c r="E105" s="9" t="s">
        <v>115</v>
      </c>
      <c r="F105" s="9" t="s">
        <v>136</v>
      </c>
      <c r="G105" s="9" t="s">
        <v>137</v>
      </c>
      <c r="H105" s="9" t="s">
        <v>395</v>
      </c>
      <c r="I105" s="9" t="str">
        <f t="shared" si="1"/>
        <v>Antioquia- Municipio  Zaragoza - Calle 40A No.40-32 Parq.Ppal - Código oficina1399</v>
      </c>
    </row>
    <row r="106" spans="1:9" x14ac:dyDescent="0.25">
      <c r="A106" s="9">
        <v>820</v>
      </c>
      <c r="B106" s="9">
        <v>1</v>
      </c>
      <c r="C106" s="9" t="s">
        <v>396</v>
      </c>
      <c r="D106" s="9" t="s">
        <v>397</v>
      </c>
      <c r="E106" s="9" t="s">
        <v>398</v>
      </c>
      <c r="F106" s="9" t="s">
        <v>136</v>
      </c>
      <c r="G106" s="9" t="s">
        <v>137</v>
      </c>
      <c r="H106" s="9" t="s">
        <v>399</v>
      </c>
      <c r="I106" s="9" t="str">
        <f t="shared" si="1"/>
        <v>Bogotá D.C- Municipio  Bogotá, D.C. - Call 72 No. 10 - 51 - Código oficina820</v>
      </c>
    </row>
    <row r="107" spans="1:9" x14ac:dyDescent="0.25">
      <c r="A107" s="9">
        <v>70</v>
      </c>
      <c r="B107" s="9">
        <v>1</v>
      </c>
      <c r="C107" s="9" t="s">
        <v>400</v>
      </c>
      <c r="D107" s="9" t="s">
        <v>397</v>
      </c>
      <c r="E107" s="9" t="s">
        <v>398</v>
      </c>
      <c r="F107" s="9" t="s">
        <v>136</v>
      </c>
      <c r="G107" s="9" t="s">
        <v>137</v>
      </c>
      <c r="H107" s="9" t="s">
        <v>401</v>
      </c>
      <c r="I107" s="9" t="str">
        <f t="shared" si="1"/>
        <v>Bogotá D.C- Municipio  Bogotá, D.C. - Calle 15 No.8-32 - Código oficina70</v>
      </c>
    </row>
    <row r="108" spans="1:9" x14ac:dyDescent="0.25">
      <c r="A108" s="9">
        <v>590</v>
      </c>
      <c r="B108" s="9">
        <v>1</v>
      </c>
      <c r="C108" s="9" t="s">
        <v>402</v>
      </c>
      <c r="D108" s="9" t="s">
        <v>397</v>
      </c>
      <c r="E108" s="9" t="s">
        <v>398</v>
      </c>
      <c r="F108" s="9" t="s">
        <v>136</v>
      </c>
      <c r="G108" s="9" t="s">
        <v>137</v>
      </c>
      <c r="H108" s="9" t="s">
        <v>403</v>
      </c>
      <c r="I108" s="9" t="str">
        <f t="shared" si="1"/>
        <v>Bogotá D.C- Municipio  Bogotá, D.C. - Cra.18 No.15-31/37/ 38 sur - Código oficina590</v>
      </c>
    </row>
    <row r="109" spans="1:9" x14ac:dyDescent="0.25">
      <c r="A109" s="9">
        <v>360</v>
      </c>
      <c r="B109" s="9">
        <v>1</v>
      </c>
      <c r="C109" s="9" t="s">
        <v>404</v>
      </c>
      <c r="D109" s="9" t="s">
        <v>397</v>
      </c>
      <c r="E109" s="9" t="s">
        <v>398</v>
      </c>
      <c r="F109" s="9" t="s">
        <v>136</v>
      </c>
      <c r="G109" s="9" t="s">
        <v>137</v>
      </c>
      <c r="H109" s="9" t="s">
        <v>405</v>
      </c>
      <c r="I109" s="9" t="str">
        <f t="shared" si="1"/>
        <v>Bogotá D.C- Municipio  Bogotá, D.C. - Calle 100 No.17 A - 11 edif. Tundanza - Código oficina360</v>
      </c>
    </row>
    <row r="110" spans="1:9" x14ac:dyDescent="0.25">
      <c r="A110" s="9">
        <v>230</v>
      </c>
      <c r="B110" s="9">
        <v>1</v>
      </c>
      <c r="C110" s="9" t="s">
        <v>406</v>
      </c>
      <c r="D110" s="9" t="s">
        <v>397</v>
      </c>
      <c r="E110" s="9" t="s">
        <v>398</v>
      </c>
      <c r="F110" s="9" t="s">
        <v>136</v>
      </c>
      <c r="G110" s="9" t="s">
        <v>137</v>
      </c>
      <c r="H110" s="9" t="s">
        <v>407</v>
      </c>
      <c r="I110" s="9" t="str">
        <f t="shared" si="1"/>
        <v>Bogotá D.C- Municipio  Bogotá, D.C. - CALLE 44 No 54 - 82
 - Código oficina230</v>
      </c>
    </row>
    <row r="111" spans="1:9" x14ac:dyDescent="0.25">
      <c r="A111" s="9">
        <v>280</v>
      </c>
      <c r="B111" s="9">
        <v>1</v>
      </c>
      <c r="C111" s="9" t="s">
        <v>408</v>
      </c>
      <c r="D111" s="9" t="s">
        <v>397</v>
      </c>
      <c r="E111" s="9" t="s">
        <v>398</v>
      </c>
      <c r="F111" s="9" t="s">
        <v>136</v>
      </c>
      <c r="G111" s="9" t="s">
        <v>137</v>
      </c>
      <c r="H111" s="9" t="s">
        <v>409</v>
      </c>
      <c r="I111" s="9" t="str">
        <f t="shared" si="1"/>
        <v>Bogotá D.C- Municipio  Bogotá, D.C. - Cra. 7a No. 180-71/75 módulo 1 local 29 - Código oficina280</v>
      </c>
    </row>
    <row r="112" spans="1:9" x14ac:dyDescent="0.25">
      <c r="A112" s="9">
        <v>260</v>
      </c>
      <c r="B112" s="9">
        <v>1</v>
      </c>
      <c r="C112" s="9" t="s">
        <v>410</v>
      </c>
      <c r="D112" s="9" t="s">
        <v>397</v>
      </c>
      <c r="E112" s="9" t="s">
        <v>398</v>
      </c>
      <c r="F112" s="9" t="s">
        <v>411</v>
      </c>
      <c r="G112" s="9" t="s">
        <v>412</v>
      </c>
      <c r="H112" s="9" t="s">
        <v>413</v>
      </c>
      <c r="I112" s="9" t="str">
        <f t="shared" si="1"/>
        <v>Bogotá D.C- Municipio  Bogotá, D.C. - Cra. 86 No. 24 A 19 Sur Local D  - Código oficina260</v>
      </c>
    </row>
    <row r="113" spans="1:9" x14ac:dyDescent="0.25">
      <c r="A113" s="9">
        <v>10</v>
      </c>
      <c r="B113" s="9">
        <v>1</v>
      </c>
      <c r="C113" s="9" t="s">
        <v>414</v>
      </c>
      <c r="D113" s="9" t="s">
        <v>397</v>
      </c>
      <c r="E113" s="9" t="s">
        <v>398</v>
      </c>
      <c r="F113" s="9" t="s">
        <v>136</v>
      </c>
      <c r="G113" s="9" t="s">
        <v>137</v>
      </c>
      <c r="H113" s="9" t="s">
        <v>415</v>
      </c>
      <c r="I113" s="9" t="str">
        <f t="shared" si="1"/>
        <v>Bogotá D.C- Municipio  Bogotá, D.C. - Calle 14 No.7-33 Local 101 - Código oficina10</v>
      </c>
    </row>
    <row r="114" spans="1:9" x14ac:dyDescent="0.25">
      <c r="A114" s="9">
        <v>3192</v>
      </c>
      <c r="B114" s="9">
        <v>1</v>
      </c>
      <c r="C114" s="9" t="s">
        <v>416</v>
      </c>
      <c r="D114" s="9" t="s">
        <v>397</v>
      </c>
      <c r="E114" s="9" t="s">
        <v>398</v>
      </c>
      <c r="F114" s="9" t="s">
        <v>136</v>
      </c>
      <c r="G114" s="9" t="s">
        <v>137</v>
      </c>
      <c r="H114" s="9" t="s">
        <v>417</v>
      </c>
      <c r="I114" s="9" t="str">
        <f t="shared" si="1"/>
        <v>Bogotá D.C- Municipio  Bogotá, D.C. - CALLE 26 No.47-73 Edif.Gobernación de Cund.  - Código oficina3192</v>
      </c>
    </row>
    <row r="115" spans="1:9" x14ac:dyDescent="0.25">
      <c r="A115" s="9">
        <v>250</v>
      </c>
      <c r="B115" s="9">
        <v>1</v>
      </c>
      <c r="C115" s="9" t="s">
        <v>418</v>
      </c>
      <c r="D115" s="9" t="s">
        <v>397</v>
      </c>
      <c r="E115" s="9" t="s">
        <v>398</v>
      </c>
      <c r="F115" s="9" t="s">
        <v>136</v>
      </c>
      <c r="G115" s="9" t="s">
        <v>137</v>
      </c>
      <c r="H115" s="9" t="s">
        <v>419</v>
      </c>
      <c r="I115" s="9" t="str">
        <f t="shared" si="1"/>
        <v>Bogotá D.C- Municipio  Bogotá, D.C. - Avenida Calle 19 N° 25 - 04 - Código oficina250</v>
      </c>
    </row>
    <row r="116" spans="1:9" x14ac:dyDescent="0.25">
      <c r="A116" s="9">
        <v>850</v>
      </c>
      <c r="B116" s="9">
        <v>1</v>
      </c>
      <c r="C116" s="9" t="s">
        <v>420</v>
      </c>
      <c r="D116" s="9" t="s">
        <v>397</v>
      </c>
      <c r="E116" s="9" t="s">
        <v>398</v>
      </c>
      <c r="F116" s="9" t="s">
        <v>136</v>
      </c>
      <c r="G116" s="9" t="s">
        <v>137</v>
      </c>
      <c r="H116" s="9" t="s">
        <v>421</v>
      </c>
      <c r="I116" s="9" t="str">
        <f t="shared" si="1"/>
        <v>Bogotá D.C- Municipio  Bogotá, D.C. - Calle 13 No. 60 - 60 - Código oficina850</v>
      </c>
    </row>
    <row r="117" spans="1:9" x14ac:dyDescent="0.25">
      <c r="A117" s="9">
        <v>890</v>
      </c>
      <c r="B117" s="9">
        <v>1</v>
      </c>
      <c r="C117" s="9" t="s">
        <v>422</v>
      </c>
      <c r="D117" s="9" t="s">
        <v>397</v>
      </c>
      <c r="E117" s="9" t="s">
        <v>398</v>
      </c>
      <c r="F117" s="9" t="s">
        <v>136</v>
      </c>
      <c r="G117" s="9" t="s">
        <v>137</v>
      </c>
      <c r="H117" s="9" t="s">
        <v>423</v>
      </c>
      <c r="I117" s="9" t="str">
        <f t="shared" si="1"/>
        <v>Bogotá D.C- Municipio  Bogotá, D.C. - CALLE 137 B SUR No. 2 A -64  - Código oficina890</v>
      </c>
    </row>
    <row r="118" spans="1:9" x14ac:dyDescent="0.25">
      <c r="A118" s="9">
        <v>20</v>
      </c>
      <c r="B118" s="9">
        <v>1</v>
      </c>
      <c r="C118" s="9" t="s">
        <v>424</v>
      </c>
      <c r="D118" s="9" t="s">
        <v>397</v>
      </c>
      <c r="E118" s="9" t="s">
        <v>398</v>
      </c>
      <c r="F118" s="9" t="s">
        <v>136</v>
      </c>
      <c r="G118" s="9" t="s">
        <v>137</v>
      </c>
      <c r="H118" s="9" t="s">
        <v>425</v>
      </c>
      <c r="I118" s="9" t="str">
        <f t="shared" si="1"/>
        <v>Bogotá D.C- Municipio  Bogotá, D.C. - Carrera 13 No.63-75/71 - Código oficina20</v>
      </c>
    </row>
    <row r="119" spans="1:9" x14ac:dyDescent="0.25">
      <c r="A119" s="9">
        <v>1501</v>
      </c>
      <c r="B119" s="9">
        <v>6</v>
      </c>
      <c r="C119" s="9" t="s">
        <v>426</v>
      </c>
      <c r="D119" s="9" t="s">
        <v>427</v>
      </c>
      <c r="E119" s="9" t="s">
        <v>428</v>
      </c>
      <c r="F119" s="9" t="s">
        <v>136</v>
      </c>
      <c r="G119" s="9" t="s">
        <v>137</v>
      </c>
      <c r="H119" s="9" t="s">
        <v>429</v>
      </c>
      <c r="I119" s="9" t="str">
        <f t="shared" si="1"/>
        <v>Boyacá- Municipio  Aquitania - Calle 7 No.6-34 - Código oficina1501</v>
      </c>
    </row>
    <row r="120" spans="1:9" x14ac:dyDescent="0.25">
      <c r="A120" s="9">
        <v>1502</v>
      </c>
      <c r="B120" s="9">
        <v>7</v>
      </c>
      <c r="C120" s="9" t="s">
        <v>430</v>
      </c>
      <c r="D120" s="9" t="s">
        <v>431</v>
      </c>
      <c r="E120" s="9" t="s">
        <v>428</v>
      </c>
      <c r="F120" s="9" t="s">
        <v>136</v>
      </c>
      <c r="G120" s="9" t="s">
        <v>137</v>
      </c>
      <c r="H120" s="9" t="s">
        <v>432</v>
      </c>
      <c r="I120" s="9" t="str">
        <f t="shared" si="1"/>
        <v>Boyacá- Municipio  Arcabuco - Cra.6 No.4-09 - Código oficina1502</v>
      </c>
    </row>
    <row r="121" spans="1:9" x14ac:dyDescent="0.25">
      <c r="A121" s="9">
        <v>1504</v>
      </c>
      <c r="B121" s="9">
        <v>7</v>
      </c>
      <c r="C121" s="9" t="s">
        <v>433</v>
      </c>
      <c r="D121" s="9" t="s">
        <v>434</v>
      </c>
      <c r="E121" s="9" t="s">
        <v>428</v>
      </c>
      <c r="F121" s="9" t="s">
        <v>180</v>
      </c>
      <c r="G121" s="9" t="s">
        <v>117</v>
      </c>
      <c r="H121" s="9" t="s">
        <v>435</v>
      </c>
      <c r="I121" s="9" t="str">
        <f t="shared" si="1"/>
        <v>Boyacá- Municipio  Belén - Cra.5 No.6-11 - Código oficina1504</v>
      </c>
    </row>
    <row r="122" spans="1:9" x14ac:dyDescent="0.25">
      <c r="A122" s="9">
        <v>1506</v>
      </c>
      <c r="B122" s="9">
        <v>7</v>
      </c>
      <c r="C122" s="9" t="s">
        <v>436</v>
      </c>
      <c r="D122" s="9" t="s">
        <v>437</v>
      </c>
      <c r="E122" s="9" t="s">
        <v>428</v>
      </c>
      <c r="F122" s="9" t="s">
        <v>136</v>
      </c>
      <c r="G122" s="9" t="s">
        <v>137</v>
      </c>
      <c r="H122" s="9" t="s">
        <v>438</v>
      </c>
      <c r="I122" s="9" t="str">
        <f t="shared" si="1"/>
        <v>Boyacá- Municipio  Boavita - Cra.7 Calle 5 Local 107 Edificio del Gobierno Municipal - Código oficina1506</v>
      </c>
    </row>
    <row r="123" spans="1:9" x14ac:dyDescent="0.25">
      <c r="A123" s="9">
        <v>1509</v>
      </c>
      <c r="B123" s="9">
        <v>7</v>
      </c>
      <c r="C123" s="9" t="s">
        <v>439</v>
      </c>
      <c r="D123" s="9" t="s">
        <v>440</v>
      </c>
      <c r="E123" s="9" t="s">
        <v>428</v>
      </c>
      <c r="F123" s="9" t="s">
        <v>136</v>
      </c>
      <c r="G123" s="9" t="s">
        <v>137</v>
      </c>
      <c r="H123" s="9" t="s">
        <v>441</v>
      </c>
      <c r="I123" s="9" t="str">
        <f t="shared" si="1"/>
        <v>Boyacá- Municipio  Campohermoso - Carrera 5 No. 2 – 03/07 - Código oficina1509</v>
      </c>
    </row>
    <row r="124" spans="1:9" x14ac:dyDescent="0.25">
      <c r="A124" s="9">
        <v>1512</v>
      </c>
      <c r="B124" s="9">
        <v>7</v>
      </c>
      <c r="C124" s="9" t="s">
        <v>442</v>
      </c>
      <c r="D124" s="9" t="s">
        <v>443</v>
      </c>
      <c r="E124" s="9" t="s">
        <v>428</v>
      </c>
      <c r="F124" s="9" t="s">
        <v>180</v>
      </c>
      <c r="G124" s="9" t="s">
        <v>117</v>
      </c>
      <c r="H124" s="9" t="s">
        <v>444</v>
      </c>
      <c r="I124" s="9" t="str">
        <f t="shared" si="1"/>
        <v>Boyacá- Municipio  Chinavita - Calle 4 No. 3 - 32 - Código oficina1512</v>
      </c>
    </row>
    <row r="125" spans="1:9" x14ac:dyDescent="0.25">
      <c r="A125" s="9">
        <v>1530</v>
      </c>
      <c r="B125" s="9">
        <v>3</v>
      </c>
      <c r="C125" s="9" t="s">
        <v>445</v>
      </c>
      <c r="D125" s="9" t="s">
        <v>446</v>
      </c>
      <c r="E125" s="9" t="s">
        <v>428</v>
      </c>
      <c r="F125" s="9" t="s">
        <v>136</v>
      </c>
      <c r="G125" s="9" t="s">
        <v>137</v>
      </c>
      <c r="H125" s="9" t="s">
        <v>447</v>
      </c>
      <c r="I125" s="9" t="str">
        <f t="shared" si="1"/>
        <v>Boyacá- Municipio  Chiquinquirá - Calle 17 No.8-42/44 - Código oficina1530</v>
      </c>
    </row>
    <row r="126" spans="1:9" x14ac:dyDescent="0.25">
      <c r="A126" s="9">
        <v>1514</v>
      </c>
      <c r="B126" s="9">
        <v>7</v>
      </c>
      <c r="C126" s="9" t="s">
        <v>448</v>
      </c>
      <c r="D126" s="9" t="s">
        <v>449</v>
      </c>
      <c r="E126" s="9" t="s">
        <v>428</v>
      </c>
      <c r="F126" s="9" t="s">
        <v>136</v>
      </c>
      <c r="G126" s="9" t="s">
        <v>137</v>
      </c>
      <c r="H126" s="9" t="s">
        <v>450</v>
      </c>
      <c r="I126" s="9" t="str">
        <f t="shared" si="1"/>
        <v>Boyacá- Municipio  Chiscas - Calle 4 No.4-01 - Código oficina1514</v>
      </c>
    </row>
    <row r="127" spans="1:9" x14ac:dyDescent="0.25">
      <c r="A127" s="9">
        <v>1518</v>
      </c>
      <c r="B127" s="9">
        <v>6</v>
      </c>
      <c r="C127" s="9" t="s">
        <v>451</v>
      </c>
      <c r="D127" s="9" t="s">
        <v>452</v>
      </c>
      <c r="E127" s="9" t="s">
        <v>428</v>
      </c>
      <c r="F127" s="9" t="s">
        <v>136</v>
      </c>
      <c r="G127" s="9" t="s">
        <v>137</v>
      </c>
      <c r="H127" s="9" t="s">
        <v>453</v>
      </c>
      <c r="I127" s="9" t="str">
        <f t="shared" si="1"/>
        <v>Boyacá- Municipio  Chita - Calle 4 No. 4 - 43 - Código oficina1518</v>
      </c>
    </row>
    <row r="128" spans="1:9" x14ac:dyDescent="0.25">
      <c r="A128" s="9">
        <v>1520</v>
      </c>
      <c r="B128" s="9">
        <v>7</v>
      </c>
      <c r="C128" s="9" t="s">
        <v>454</v>
      </c>
      <c r="D128" s="9" t="s">
        <v>455</v>
      </c>
      <c r="E128" s="9" t="s">
        <v>428</v>
      </c>
      <c r="F128" s="9" t="s">
        <v>136</v>
      </c>
      <c r="G128" s="9" t="s">
        <v>137</v>
      </c>
      <c r="H128" s="9" t="s">
        <v>456</v>
      </c>
      <c r="I128" s="9" t="str">
        <f t="shared" si="1"/>
        <v>Boyacá- Municipio  Chitaraque - Calle 2 No. 3 - 39 - Código oficina1520</v>
      </c>
    </row>
    <row r="129" spans="1:9" x14ac:dyDescent="0.25">
      <c r="A129" s="9">
        <v>1515</v>
      </c>
      <c r="B129" s="9">
        <v>7</v>
      </c>
      <c r="C129" s="9" t="s">
        <v>457</v>
      </c>
      <c r="D129" s="9" t="s">
        <v>458</v>
      </c>
      <c r="E129" s="9" t="s">
        <v>428</v>
      </c>
      <c r="F129" s="9" t="s">
        <v>136</v>
      </c>
      <c r="G129" s="9" t="s">
        <v>137</v>
      </c>
      <c r="H129" s="9" t="s">
        <v>459</v>
      </c>
      <c r="I129" s="9" t="str">
        <f t="shared" si="1"/>
        <v>Boyacá- Municipio  Chivor - Carrera 4 No. 4 -02/06 - Código oficina1515</v>
      </c>
    </row>
    <row r="130" spans="1:9" x14ac:dyDescent="0.25">
      <c r="A130" s="9">
        <v>1522</v>
      </c>
      <c r="B130" s="9">
        <v>7</v>
      </c>
      <c r="C130" s="9" t="s">
        <v>460</v>
      </c>
      <c r="D130" s="9" t="s">
        <v>461</v>
      </c>
      <c r="E130" s="9" t="s">
        <v>428</v>
      </c>
      <c r="F130" s="9" t="s">
        <v>136</v>
      </c>
      <c r="G130" s="9" t="s">
        <v>137</v>
      </c>
      <c r="H130" s="9" t="s">
        <v>462</v>
      </c>
      <c r="I130" s="9" t="str">
        <f t="shared" si="1"/>
        <v>Boyacá- Municipio  Covarachía - Cra. 1 No. 3 - 20 ALCALDIA MUNICIPAL - Código oficina1522</v>
      </c>
    </row>
    <row r="131" spans="1:9" x14ac:dyDescent="0.25">
      <c r="A131" s="9">
        <v>1510</v>
      </c>
      <c r="B131" s="9">
        <v>7</v>
      </c>
      <c r="C131" s="9" t="s">
        <v>463</v>
      </c>
      <c r="D131" s="9" t="s">
        <v>464</v>
      </c>
      <c r="E131" s="9" t="s">
        <v>428</v>
      </c>
      <c r="F131" s="9" t="s">
        <v>136</v>
      </c>
      <c r="G131" s="9" t="s">
        <v>137</v>
      </c>
      <c r="H131" s="9" t="s">
        <v>465</v>
      </c>
      <c r="I131" s="9" t="str">
        <f t="shared" si="1"/>
        <v>Boyacá- Municipio  Cubará - CALLE 4 No.4-56/2-21 - Código oficina1510</v>
      </c>
    </row>
    <row r="132" spans="1:9" x14ac:dyDescent="0.25">
      <c r="A132" s="9">
        <v>1507</v>
      </c>
      <c r="B132" s="9">
        <v>3</v>
      </c>
      <c r="C132" s="9" t="s">
        <v>466</v>
      </c>
      <c r="D132" s="9" t="s">
        <v>467</v>
      </c>
      <c r="E132" s="9" t="s">
        <v>428</v>
      </c>
      <c r="F132" s="9" t="s">
        <v>136</v>
      </c>
      <c r="G132" s="9" t="s">
        <v>137</v>
      </c>
      <c r="H132" s="9" t="s">
        <v>468</v>
      </c>
      <c r="I132" s="9" t="str">
        <f t="shared" ref="I132:I195" si="2">CONCATENATE(E132,"- Municipio  ",D132," - ", H132," - Código oficina",A132)</f>
        <v>Boyacá- Municipio  Duitama - Calle 15 No. 15 - 14 LOCAL 101 - Código oficina1507</v>
      </c>
    </row>
    <row r="133" spans="1:9" x14ac:dyDescent="0.25">
      <c r="A133" s="9">
        <v>1524</v>
      </c>
      <c r="B133" s="9">
        <v>7</v>
      </c>
      <c r="C133" s="9" t="s">
        <v>469</v>
      </c>
      <c r="D133" s="9" t="s">
        <v>470</v>
      </c>
      <c r="E133" s="9" t="s">
        <v>428</v>
      </c>
      <c r="F133" s="9" t="s">
        <v>136</v>
      </c>
      <c r="G133" s="9" t="s">
        <v>137</v>
      </c>
      <c r="H133" s="9" t="s">
        <v>471</v>
      </c>
      <c r="I133" s="9" t="str">
        <f t="shared" si="2"/>
        <v>Boyacá- Municipio  El Cocuy - Calle 8 No. 3 - 64 - Código oficina1524</v>
      </c>
    </row>
    <row r="134" spans="1:9" x14ac:dyDescent="0.25">
      <c r="A134" s="9">
        <v>1526</v>
      </c>
      <c r="B134" s="9">
        <v>7</v>
      </c>
      <c r="C134" s="9" t="s">
        <v>472</v>
      </c>
      <c r="D134" s="9" t="s">
        <v>473</v>
      </c>
      <c r="E134" s="9" t="s">
        <v>428</v>
      </c>
      <c r="F134" s="9" t="s">
        <v>180</v>
      </c>
      <c r="G134" s="9" t="s">
        <v>117</v>
      </c>
      <c r="H134" s="9" t="s">
        <v>474</v>
      </c>
      <c r="I134" s="9" t="str">
        <f t="shared" si="2"/>
        <v>Boyacá- Municipio  El Espino - Calle 6 No. 4 -08  - Código oficina1526</v>
      </c>
    </row>
    <row r="135" spans="1:9" x14ac:dyDescent="0.25">
      <c r="A135" s="9">
        <v>1528</v>
      </c>
      <c r="B135" s="9">
        <v>7</v>
      </c>
      <c r="C135" s="9" t="s">
        <v>475</v>
      </c>
      <c r="D135" s="9" t="s">
        <v>476</v>
      </c>
      <c r="E135" s="9" t="s">
        <v>428</v>
      </c>
      <c r="F135" s="9" t="s">
        <v>136</v>
      </c>
      <c r="G135" s="9" t="s">
        <v>137</v>
      </c>
      <c r="H135" s="9" t="s">
        <v>477</v>
      </c>
      <c r="I135" s="9" t="str">
        <f t="shared" si="2"/>
        <v>Boyacá- Municipio  Gachantivá - Palacio Mpal - Código oficina1528</v>
      </c>
    </row>
    <row r="136" spans="1:9" x14ac:dyDescent="0.25">
      <c r="A136" s="9">
        <v>1532</v>
      </c>
      <c r="B136" s="9">
        <v>7</v>
      </c>
      <c r="C136" s="9" t="s">
        <v>478</v>
      </c>
      <c r="D136" s="9" t="s">
        <v>479</v>
      </c>
      <c r="E136" s="9" t="s">
        <v>428</v>
      </c>
      <c r="F136" s="9" t="s">
        <v>136</v>
      </c>
      <c r="G136" s="9" t="s">
        <v>137</v>
      </c>
      <c r="H136" s="9" t="s">
        <v>480</v>
      </c>
      <c r="I136" s="9" t="str">
        <f t="shared" si="2"/>
        <v>Boyacá- Municipio  Gameza - CARRERA 4 No. 3-05 - Código oficina1532</v>
      </c>
    </row>
    <row r="137" spans="1:9" x14ac:dyDescent="0.25">
      <c r="A137" s="9">
        <v>1534</v>
      </c>
      <c r="B137" s="9">
        <v>5</v>
      </c>
      <c r="C137" s="9" t="s">
        <v>481</v>
      </c>
      <c r="D137" s="9" t="s">
        <v>482</v>
      </c>
      <c r="E137" s="9" t="s">
        <v>428</v>
      </c>
      <c r="F137" s="9" t="s">
        <v>136</v>
      </c>
      <c r="G137" s="9" t="s">
        <v>137</v>
      </c>
      <c r="H137" s="9" t="s">
        <v>483</v>
      </c>
      <c r="I137" s="9" t="str">
        <f t="shared" si="2"/>
        <v>Boyacá- Municipio  Garagoa - Cra.10 No. 9 - 66 LOCAL 101 - Código oficina1534</v>
      </c>
    </row>
    <row r="138" spans="1:9" x14ac:dyDescent="0.25">
      <c r="A138" s="9">
        <v>1536</v>
      </c>
      <c r="B138" s="9">
        <v>5</v>
      </c>
      <c r="C138" s="9" t="s">
        <v>484</v>
      </c>
      <c r="D138" s="9" t="s">
        <v>485</v>
      </c>
      <c r="E138" s="9" t="s">
        <v>428</v>
      </c>
      <c r="F138" s="9" t="s">
        <v>136</v>
      </c>
      <c r="G138" s="9" t="s">
        <v>137</v>
      </c>
      <c r="H138" s="9" t="s">
        <v>486</v>
      </c>
      <c r="I138" s="9" t="str">
        <f t="shared" si="2"/>
        <v>Boyacá- Municipio  Guateque - Cra. 7 No. 10 - 05 - Código oficina1536</v>
      </c>
    </row>
    <row r="139" spans="1:9" x14ac:dyDescent="0.25">
      <c r="A139" s="9">
        <v>1538</v>
      </c>
      <c r="B139" s="9">
        <v>7</v>
      </c>
      <c r="C139" s="9" t="s">
        <v>487</v>
      </c>
      <c r="D139" s="9" t="s">
        <v>488</v>
      </c>
      <c r="E139" s="9" t="s">
        <v>428</v>
      </c>
      <c r="F139" s="9" t="s">
        <v>136</v>
      </c>
      <c r="G139" s="9" t="s">
        <v>137</v>
      </c>
      <c r="H139" s="9" t="s">
        <v>489</v>
      </c>
      <c r="I139" s="9" t="str">
        <f t="shared" si="2"/>
        <v>Boyacá- Municipio  Guayatá - Calle 4 No. 4 - 02 - Código oficina1538</v>
      </c>
    </row>
    <row r="140" spans="1:9" x14ac:dyDescent="0.25">
      <c r="A140" s="9">
        <v>1540</v>
      </c>
      <c r="B140" s="9">
        <v>7</v>
      </c>
      <c r="C140" s="9" t="s">
        <v>490</v>
      </c>
      <c r="D140" s="9" t="s">
        <v>491</v>
      </c>
      <c r="E140" s="9" t="s">
        <v>428</v>
      </c>
      <c r="F140" s="9" t="s">
        <v>136</v>
      </c>
      <c r="G140" s="9" t="s">
        <v>137</v>
      </c>
      <c r="H140" s="9" t="s">
        <v>492</v>
      </c>
      <c r="I140" s="9" t="str">
        <f t="shared" si="2"/>
        <v>Boyacá- Municipio  Güicán - Cra.3 No. 4 - 25 - Código oficina1540</v>
      </c>
    </row>
    <row r="141" spans="1:9" x14ac:dyDescent="0.25">
      <c r="A141" s="9">
        <v>1535</v>
      </c>
      <c r="B141" s="9">
        <v>7</v>
      </c>
      <c r="C141" s="9" t="s">
        <v>493</v>
      </c>
      <c r="D141" s="9" t="s">
        <v>494</v>
      </c>
      <c r="E141" s="9" t="s">
        <v>428</v>
      </c>
      <c r="F141" s="9" t="s">
        <v>136</v>
      </c>
      <c r="G141" s="9" t="s">
        <v>137</v>
      </c>
      <c r="H141" s="9" t="s">
        <v>495</v>
      </c>
      <c r="I141" s="9" t="str">
        <f t="shared" si="2"/>
        <v>Boyacá- Municipio  Jenesano - Carrera 2 No. 8 -26 - Código oficina1535</v>
      </c>
    </row>
    <row r="142" spans="1:9" x14ac:dyDescent="0.25">
      <c r="A142" s="9">
        <v>1544</v>
      </c>
      <c r="B142" s="9">
        <v>7</v>
      </c>
      <c r="C142" s="9" t="s">
        <v>496</v>
      </c>
      <c r="D142" s="9" t="s">
        <v>497</v>
      </c>
      <c r="E142" s="9" t="s">
        <v>428</v>
      </c>
      <c r="F142" s="9" t="s">
        <v>136</v>
      </c>
      <c r="G142" s="9" t="s">
        <v>137</v>
      </c>
      <c r="H142" s="9" t="s">
        <v>498</v>
      </c>
      <c r="I142" s="9" t="str">
        <f t="shared" si="2"/>
        <v>Boyacá- Municipio  La Uvita - Carrera 6 No. 6 -73 - Código oficina1544</v>
      </c>
    </row>
    <row r="143" spans="1:9" x14ac:dyDescent="0.25">
      <c r="A143" s="9">
        <v>1542</v>
      </c>
      <c r="B143" s="9">
        <v>7</v>
      </c>
      <c r="C143" s="9" t="s">
        <v>499</v>
      </c>
      <c r="D143" s="9" t="s">
        <v>500</v>
      </c>
      <c r="E143" s="9" t="s">
        <v>428</v>
      </c>
      <c r="F143" s="9" t="s">
        <v>136</v>
      </c>
      <c r="G143" s="9" t="s">
        <v>137</v>
      </c>
      <c r="H143" s="9" t="s">
        <v>501</v>
      </c>
      <c r="I143" s="9" t="str">
        <f t="shared" si="2"/>
        <v>Boyacá- Municipio  Labranzagrande - Carrera 9 No. 8 - 31 Parque Principal  - Código oficina1542</v>
      </c>
    </row>
    <row r="144" spans="1:9" x14ac:dyDescent="0.25">
      <c r="A144" s="9">
        <v>1548</v>
      </c>
      <c r="B144" s="9">
        <v>7</v>
      </c>
      <c r="C144" s="9" t="s">
        <v>502</v>
      </c>
      <c r="D144" s="9" t="s">
        <v>503</v>
      </c>
      <c r="E144" s="9" t="s">
        <v>428</v>
      </c>
      <c r="F144" s="9" t="s">
        <v>136</v>
      </c>
      <c r="G144" s="9" t="s">
        <v>137</v>
      </c>
      <c r="H144" s="9" t="s">
        <v>504</v>
      </c>
      <c r="I144" s="9" t="str">
        <f t="shared" si="2"/>
        <v>Boyacá- Municipio  Macanal - Carrera 6 No. 2 -73/75 - Código oficina1548</v>
      </c>
    </row>
    <row r="145" spans="1:9" x14ac:dyDescent="0.25">
      <c r="A145" s="9">
        <v>1550</v>
      </c>
      <c r="B145" s="9">
        <v>5</v>
      </c>
      <c r="C145" s="9" t="s">
        <v>505</v>
      </c>
      <c r="D145" s="9" t="s">
        <v>506</v>
      </c>
      <c r="E145" s="9" t="s">
        <v>428</v>
      </c>
      <c r="F145" s="9" t="s">
        <v>136</v>
      </c>
      <c r="G145" s="9" t="s">
        <v>137</v>
      </c>
      <c r="H145" s="9" t="s">
        <v>507</v>
      </c>
      <c r="I145" s="9" t="str">
        <f t="shared" si="2"/>
        <v>Boyacá- Municipio  Miraflores - Carrera 7 No. 3 - 40 - Código oficina1550</v>
      </c>
    </row>
    <row r="146" spans="1:9" x14ac:dyDescent="0.25">
      <c r="A146" s="9">
        <v>1551</v>
      </c>
      <c r="B146" s="9">
        <v>4</v>
      </c>
      <c r="C146" s="9" t="s">
        <v>508</v>
      </c>
      <c r="D146" s="9" t="s">
        <v>509</v>
      </c>
      <c r="E146" s="9" t="s">
        <v>428</v>
      </c>
      <c r="F146" s="9" t="s">
        <v>136</v>
      </c>
      <c r="G146" s="9" t="s">
        <v>137</v>
      </c>
      <c r="H146" s="9" t="s">
        <v>510</v>
      </c>
      <c r="I146" s="9" t="str">
        <f t="shared" si="2"/>
        <v>Boyacá- Municipio  Moniquirá - CARRERA 5 No.18 - 45/53 - Código oficina1551</v>
      </c>
    </row>
    <row r="147" spans="1:9" x14ac:dyDescent="0.25">
      <c r="A147" s="9">
        <v>1545</v>
      </c>
      <c r="B147" s="9">
        <v>7</v>
      </c>
      <c r="C147" s="9" t="s">
        <v>511</v>
      </c>
      <c r="D147" s="9" t="s">
        <v>512</v>
      </c>
      <c r="E147" s="9" t="s">
        <v>428</v>
      </c>
      <c r="F147" s="9" t="s">
        <v>136</v>
      </c>
      <c r="G147" s="9" t="s">
        <v>137</v>
      </c>
      <c r="H147" s="9" t="s">
        <v>513</v>
      </c>
      <c r="I147" s="9" t="str">
        <f t="shared" si="2"/>
        <v>Boyacá- Municipio  Muzo - Calle 3 No. 6-33 - Código oficina1545</v>
      </c>
    </row>
    <row r="148" spans="1:9" x14ac:dyDescent="0.25">
      <c r="A148" s="9">
        <v>1547</v>
      </c>
      <c r="B148" s="9">
        <v>7</v>
      </c>
      <c r="C148" s="9" t="s">
        <v>514</v>
      </c>
      <c r="D148" s="9" t="s">
        <v>515</v>
      </c>
      <c r="E148" s="9" t="s">
        <v>428</v>
      </c>
      <c r="F148" s="9" t="s">
        <v>136</v>
      </c>
      <c r="G148" s="9" t="s">
        <v>137</v>
      </c>
      <c r="H148" s="9" t="s">
        <v>516</v>
      </c>
      <c r="I148" s="9" t="str">
        <f t="shared" si="2"/>
        <v>Boyacá- Municipio  Nuevo Colón - Calle 3 N° 4-13/17 - Código oficina1547</v>
      </c>
    </row>
    <row r="149" spans="1:9" x14ac:dyDescent="0.25">
      <c r="A149" s="9">
        <v>1552</v>
      </c>
      <c r="B149" s="9">
        <v>6</v>
      </c>
      <c r="C149" s="9" t="s">
        <v>1238</v>
      </c>
      <c r="D149" s="9" t="s">
        <v>1239</v>
      </c>
      <c r="E149" s="9" t="s">
        <v>428</v>
      </c>
      <c r="F149" s="9" t="s">
        <v>136</v>
      </c>
      <c r="G149" s="9" t="s">
        <v>137</v>
      </c>
      <c r="H149" s="9" t="s">
        <v>1240</v>
      </c>
      <c r="I149" s="9" t="str">
        <f t="shared" si="2"/>
        <v>Boyacá- Municipio  Otanche - Calle 4A N° 3-19 - Código oficina1552</v>
      </c>
    </row>
    <row r="150" spans="1:9" x14ac:dyDescent="0.25">
      <c r="A150" s="9">
        <v>1553</v>
      </c>
      <c r="B150" s="9">
        <v>7</v>
      </c>
      <c r="C150" s="9" t="s">
        <v>517</v>
      </c>
      <c r="D150" s="9" t="s">
        <v>518</v>
      </c>
      <c r="E150" s="9" t="s">
        <v>428</v>
      </c>
      <c r="F150" s="9" t="s">
        <v>136</v>
      </c>
      <c r="G150" s="9" t="s">
        <v>137</v>
      </c>
      <c r="H150" s="9" t="s">
        <v>519</v>
      </c>
      <c r="I150" s="9" t="str">
        <f t="shared" si="2"/>
        <v>Boyacá- Municipio  Páez - Carrera 2 No. 5-04 - Código oficina1553</v>
      </c>
    </row>
    <row r="151" spans="1:9" x14ac:dyDescent="0.25">
      <c r="A151" s="9">
        <v>1511</v>
      </c>
      <c r="B151" s="9">
        <v>4</v>
      </c>
      <c r="C151" s="9" t="s">
        <v>520</v>
      </c>
      <c r="D151" s="9" t="s">
        <v>521</v>
      </c>
      <c r="E151" s="9" t="s">
        <v>428</v>
      </c>
      <c r="F151" s="9" t="s">
        <v>136</v>
      </c>
      <c r="G151" s="9" t="s">
        <v>137</v>
      </c>
      <c r="H151" s="9" t="s">
        <v>522</v>
      </c>
      <c r="I151" s="9" t="str">
        <f t="shared" si="2"/>
        <v>Boyacá- Municipio  Paipa - Calle 25 No. 19-122/128 - Código oficina1511</v>
      </c>
    </row>
    <row r="152" spans="1:9" x14ac:dyDescent="0.25">
      <c r="A152" s="9">
        <v>1554</v>
      </c>
      <c r="B152" s="9">
        <v>7</v>
      </c>
      <c r="C152" s="9" t="s">
        <v>523</v>
      </c>
      <c r="D152" s="9" t="s">
        <v>524</v>
      </c>
      <c r="E152" s="9" t="s">
        <v>428</v>
      </c>
      <c r="F152" s="9" t="s">
        <v>136</v>
      </c>
      <c r="G152" s="9" t="s">
        <v>137</v>
      </c>
      <c r="H152" s="9" t="s">
        <v>525</v>
      </c>
      <c r="I152" s="9" t="str">
        <f t="shared" si="2"/>
        <v>Boyacá- Municipio  Pajarito - Cra.3 No.3-00 - Carrera 2 No. 4-71 - Código oficina1554</v>
      </c>
    </row>
    <row r="153" spans="1:9" x14ac:dyDescent="0.25">
      <c r="A153" s="9">
        <v>1555</v>
      </c>
      <c r="B153" s="9">
        <v>6</v>
      </c>
      <c r="C153" s="9" t="s">
        <v>526</v>
      </c>
      <c r="D153" s="9" t="s">
        <v>527</v>
      </c>
      <c r="E153" s="9" t="s">
        <v>428</v>
      </c>
      <c r="F153" s="9" t="s">
        <v>136</v>
      </c>
      <c r="G153" s="9" t="s">
        <v>137</v>
      </c>
      <c r="H153" s="9" t="s">
        <v>528</v>
      </c>
      <c r="I153" s="9" t="str">
        <f t="shared" si="2"/>
        <v>Boyacá- Municipio  Pauna - CALLE 5 No. 5 - 05/    45 Barrio Central - Código oficina1555</v>
      </c>
    </row>
    <row r="154" spans="1:9" x14ac:dyDescent="0.25">
      <c r="A154" s="9">
        <v>1505</v>
      </c>
      <c r="B154" s="9">
        <v>7</v>
      </c>
      <c r="C154" s="9" t="s">
        <v>529</v>
      </c>
      <c r="D154" s="9" t="s">
        <v>530</v>
      </c>
      <c r="E154" s="9" t="s">
        <v>428</v>
      </c>
      <c r="F154" s="9" t="s">
        <v>180</v>
      </c>
      <c r="G154" s="9" t="s">
        <v>117</v>
      </c>
      <c r="H154" s="9" t="s">
        <v>531</v>
      </c>
      <c r="I154" s="9" t="str">
        <f t="shared" si="2"/>
        <v>Boyacá- Municipio  Paz de Río - Carrera 3 N° 9 – 32/38 Avenida Santander - Código oficina1505</v>
      </c>
    </row>
    <row r="155" spans="1:9" x14ac:dyDescent="0.25">
      <c r="A155" s="9">
        <v>1556</v>
      </c>
      <c r="B155" s="9">
        <v>7</v>
      </c>
      <c r="C155" s="9" t="s">
        <v>532</v>
      </c>
      <c r="D155" s="9" t="s">
        <v>533</v>
      </c>
      <c r="E155" s="9" t="s">
        <v>428</v>
      </c>
      <c r="F155" s="9" t="s">
        <v>136</v>
      </c>
      <c r="G155" s="9" t="s">
        <v>137</v>
      </c>
      <c r="H155" s="9" t="s">
        <v>534</v>
      </c>
      <c r="I155" s="9" t="str">
        <f t="shared" si="2"/>
        <v>Boyacá- Municipio  Pesca - Carrera 4 No.4-13 - Código oficina1556</v>
      </c>
    </row>
    <row r="156" spans="1:9" x14ac:dyDescent="0.25">
      <c r="A156" s="9">
        <v>1560</v>
      </c>
      <c r="B156" s="9">
        <v>4</v>
      </c>
      <c r="C156" s="9" t="s">
        <v>1241</v>
      </c>
      <c r="D156" s="9" t="s">
        <v>1242</v>
      </c>
      <c r="E156" s="9" t="s">
        <v>428</v>
      </c>
      <c r="F156" s="9" t="s">
        <v>136</v>
      </c>
      <c r="G156" s="9" t="s">
        <v>137</v>
      </c>
      <c r="H156" s="9" t="s">
        <v>1243</v>
      </c>
      <c r="I156" s="9" t="str">
        <f t="shared" si="2"/>
        <v>Boyacá- Municipio  Puerto Boyacá - Calle 11 No. 3 A 24 - Código oficina1560</v>
      </c>
    </row>
    <row r="157" spans="1:9" x14ac:dyDescent="0.25">
      <c r="A157" s="9">
        <v>1563</v>
      </c>
      <c r="B157" s="9">
        <v>5</v>
      </c>
      <c r="C157" s="9" t="s">
        <v>535</v>
      </c>
      <c r="D157" s="9" t="s">
        <v>536</v>
      </c>
      <c r="E157" s="9" t="s">
        <v>428</v>
      </c>
      <c r="F157" s="9" t="s">
        <v>136</v>
      </c>
      <c r="G157" s="9" t="s">
        <v>137</v>
      </c>
      <c r="H157" s="9" t="s">
        <v>537</v>
      </c>
      <c r="I157" s="9" t="str">
        <f t="shared" si="2"/>
        <v>Boyacá- Municipio  Ramiriquí - CALLE 7 No. 5-55/57 PARQUE PRINCIPAL - Código oficina1563</v>
      </c>
    </row>
    <row r="158" spans="1:9" x14ac:dyDescent="0.25">
      <c r="A158" s="9">
        <v>1567</v>
      </c>
      <c r="B158" s="9">
        <v>6</v>
      </c>
      <c r="C158" s="9" t="s">
        <v>538</v>
      </c>
      <c r="D158" s="9" t="s">
        <v>539</v>
      </c>
      <c r="E158" s="9" t="s">
        <v>428</v>
      </c>
      <c r="F158" s="9" t="s">
        <v>136</v>
      </c>
      <c r="G158" s="9" t="s">
        <v>137</v>
      </c>
      <c r="H158" s="9" t="s">
        <v>540</v>
      </c>
      <c r="I158" s="9" t="str">
        <f t="shared" si="2"/>
        <v>Boyacá- Municipio  Saboyá - CARRERA 10 No. 6 - 45 - Código oficina1567</v>
      </c>
    </row>
    <row r="159" spans="1:9" x14ac:dyDescent="0.25">
      <c r="A159" s="9">
        <v>1568</v>
      </c>
      <c r="B159" s="9">
        <v>5</v>
      </c>
      <c r="C159" s="9" t="s">
        <v>541</v>
      </c>
      <c r="D159" s="9" t="s">
        <v>542</v>
      </c>
      <c r="E159" s="9" t="s">
        <v>428</v>
      </c>
      <c r="F159" s="9" t="s">
        <v>180</v>
      </c>
      <c r="G159" s="9" t="s">
        <v>117</v>
      </c>
      <c r="H159" s="9" t="s">
        <v>543</v>
      </c>
      <c r="I159" s="9" t="str">
        <f t="shared" si="2"/>
        <v>Boyacá- Municipio  Samacá - CARRERA 6 No. 4 - 65 - Código oficina1568</v>
      </c>
    </row>
    <row r="160" spans="1:9" x14ac:dyDescent="0.25">
      <c r="A160" s="9">
        <v>1569</v>
      </c>
      <c r="B160" s="9">
        <v>7</v>
      </c>
      <c r="C160" s="9" t="s">
        <v>1244</v>
      </c>
      <c r="D160" s="9" t="s">
        <v>1245</v>
      </c>
      <c r="E160" s="9" t="s">
        <v>428</v>
      </c>
      <c r="F160" s="9" t="s">
        <v>180</v>
      </c>
      <c r="G160" s="9" t="s">
        <v>117</v>
      </c>
      <c r="H160" s="9" t="s">
        <v>1246</v>
      </c>
      <c r="I160" s="9" t="str">
        <f t="shared" si="2"/>
        <v>Boyacá- Municipio  San José De Pare - CARRERA 3 No. 1 - 67 - Código oficina1569</v>
      </c>
    </row>
    <row r="161" spans="1:9" x14ac:dyDescent="0.25">
      <c r="A161" s="9">
        <v>1570</v>
      </c>
      <c r="B161" s="9">
        <v>7</v>
      </c>
      <c r="C161" s="9" t="s">
        <v>1247</v>
      </c>
      <c r="D161" s="9" t="s">
        <v>1248</v>
      </c>
      <c r="E161" s="9" t="s">
        <v>428</v>
      </c>
      <c r="F161" s="9" t="s">
        <v>136</v>
      </c>
      <c r="G161" s="9" t="s">
        <v>137</v>
      </c>
      <c r="H161" s="9" t="s">
        <v>1249</v>
      </c>
      <c r="I161" s="9" t="str">
        <f t="shared" si="2"/>
        <v>Boyacá- Municipio  San Luis De Gaceno - CALLE 4 No. 4 - 45 - Código oficina1570</v>
      </c>
    </row>
    <row r="162" spans="1:9" x14ac:dyDescent="0.25">
      <c r="A162" s="9">
        <v>1571</v>
      </c>
      <c r="B162" s="9">
        <v>7</v>
      </c>
      <c r="C162" s="9" t="s">
        <v>544</v>
      </c>
      <c r="D162" s="9" t="s">
        <v>545</v>
      </c>
      <c r="E162" s="9" t="s">
        <v>428</v>
      </c>
      <c r="F162" s="9" t="s">
        <v>136</v>
      </c>
      <c r="G162" s="9" t="s">
        <v>137</v>
      </c>
      <c r="H162" s="9" t="s">
        <v>546</v>
      </c>
      <c r="I162" s="9" t="str">
        <f t="shared" si="2"/>
        <v>Boyacá- Municipio  San Mateo - CARRERA 4 No. 3 - 75 - Código oficina1571</v>
      </c>
    </row>
    <row r="163" spans="1:9" x14ac:dyDescent="0.25">
      <c r="A163" s="9">
        <v>1573</v>
      </c>
      <c r="B163" s="9">
        <v>5</v>
      </c>
      <c r="C163" s="9" t="s">
        <v>547</v>
      </c>
      <c r="D163" s="9" t="s">
        <v>548</v>
      </c>
      <c r="E163" s="9" t="s">
        <v>428</v>
      </c>
      <c r="F163" s="9" t="s">
        <v>136</v>
      </c>
      <c r="G163" s="9" t="s">
        <v>137</v>
      </c>
      <c r="H163" s="9" t="s">
        <v>549</v>
      </c>
      <c r="I163" s="9" t="str">
        <f t="shared" si="2"/>
        <v>Boyacá- Municipio  Santa Rosa De Viterbo - CALLE 3 No. 4 - 22    CALLE 9 No,. 4-42 Plaza Principal - Código oficina1573</v>
      </c>
    </row>
    <row r="164" spans="1:9" x14ac:dyDescent="0.25">
      <c r="A164" s="9">
        <v>1574</v>
      </c>
      <c r="B164" s="9">
        <v>7</v>
      </c>
      <c r="C164" s="9" t="s">
        <v>550</v>
      </c>
      <c r="D164" s="9" t="s">
        <v>551</v>
      </c>
      <c r="E164" s="9" t="s">
        <v>428</v>
      </c>
      <c r="F164" s="9" t="s">
        <v>136</v>
      </c>
      <c r="G164" s="9" t="s">
        <v>137</v>
      </c>
      <c r="H164" s="9" t="s">
        <v>552</v>
      </c>
      <c r="I164" s="9" t="str">
        <f t="shared" si="2"/>
        <v>Boyacá- Municipio  Santa Sofía - Calle 4 No.3-07 - Código oficina1574</v>
      </c>
    </row>
    <row r="165" spans="1:9" x14ac:dyDescent="0.25">
      <c r="A165" s="9">
        <v>1572</v>
      </c>
      <c r="B165" s="9">
        <v>5</v>
      </c>
      <c r="C165" s="9" t="s">
        <v>553</v>
      </c>
      <c r="D165" s="9" t="s">
        <v>554</v>
      </c>
      <c r="E165" s="9" t="s">
        <v>428</v>
      </c>
      <c r="F165" s="9" t="s">
        <v>180</v>
      </c>
      <c r="G165" s="9" t="s">
        <v>117</v>
      </c>
      <c r="H165" s="9" t="s">
        <v>555</v>
      </c>
      <c r="I165" s="9" t="str">
        <f t="shared" si="2"/>
        <v>Boyacá- Municipio  Santana - Calle 3 No. 4-65 Parque Principal - Código oficina1572</v>
      </c>
    </row>
    <row r="166" spans="1:9" x14ac:dyDescent="0.25">
      <c r="A166" s="9">
        <v>1575</v>
      </c>
      <c r="B166" s="9">
        <v>7</v>
      </c>
      <c r="C166" s="9" t="s">
        <v>556</v>
      </c>
      <c r="D166" s="9" t="s">
        <v>557</v>
      </c>
      <c r="E166" s="9" t="s">
        <v>428</v>
      </c>
      <c r="F166" s="9" t="s">
        <v>136</v>
      </c>
      <c r="G166" s="9" t="s">
        <v>137</v>
      </c>
      <c r="H166" s="9" t="s">
        <v>558</v>
      </c>
      <c r="I166" s="9" t="str">
        <f t="shared" si="2"/>
        <v>Boyacá- Municipio  Sativanorte - Carrera 3 No. 7 - 02 / 12 - Código oficina1575</v>
      </c>
    </row>
    <row r="167" spans="1:9" x14ac:dyDescent="0.25">
      <c r="A167" s="9">
        <v>1576</v>
      </c>
      <c r="B167" s="9">
        <v>7</v>
      </c>
      <c r="C167" s="9" t="s">
        <v>559</v>
      </c>
      <c r="D167" s="9" t="s">
        <v>560</v>
      </c>
      <c r="E167" s="9" t="s">
        <v>428</v>
      </c>
      <c r="F167" s="9" t="s">
        <v>180</v>
      </c>
      <c r="G167" s="9" t="s">
        <v>117</v>
      </c>
      <c r="H167" s="9" t="s">
        <v>561</v>
      </c>
      <c r="I167" s="9" t="str">
        <f t="shared" si="2"/>
        <v>Boyacá- Municipio  Soatá - CARRERA 4 No. 9 - 56 - Código oficina1576</v>
      </c>
    </row>
    <row r="168" spans="1:9" x14ac:dyDescent="0.25">
      <c r="A168" s="9">
        <v>1578</v>
      </c>
      <c r="B168" s="9">
        <v>5</v>
      </c>
      <c r="C168" s="9" t="s">
        <v>562</v>
      </c>
      <c r="D168" s="9" t="s">
        <v>563</v>
      </c>
      <c r="E168" s="9" t="s">
        <v>428</v>
      </c>
      <c r="F168" s="9" t="s">
        <v>180</v>
      </c>
      <c r="G168" s="9" t="s">
        <v>117</v>
      </c>
      <c r="H168" s="9" t="s">
        <v>564</v>
      </c>
      <c r="I168" s="9" t="str">
        <f t="shared" si="2"/>
        <v>Boyacá- Municipio  Socha - Carrera 10 N0. 3-57 Parque Principal - Código oficina1578</v>
      </c>
    </row>
    <row r="169" spans="1:9" x14ac:dyDescent="0.25">
      <c r="A169" s="9">
        <v>1577</v>
      </c>
      <c r="B169" s="9">
        <v>7</v>
      </c>
      <c r="C169" s="9" t="s">
        <v>565</v>
      </c>
      <c r="D169" s="9" t="s">
        <v>566</v>
      </c>
      <c r="E169" s="9" t="s">
        <v>428</v>
      </c>
      <c r="F169" s="9" t="s">
        <v>180</v>
      </c>
      <c r="G169" s="9" t="s">
        <v>117</v>
      </c>
      <c r="H169" s="9" t="s">
        <v>567</v>
      </c>
      <c r="I169" s="9" t="str">
        <f t="shared" si="2"/>
        <v>Boyacá- Municipio  Socotá - Carrera 3 No. 3 -17 - Código oficina1577</v>
      </c>
    </row>
    <row r="170" spans="1:9" x14ac:dyDescent="0.25">
      <c r="A170" s="9">
        <v>1516</v>
      </c>
      <c r="B170" s="9">
        <v>3</v>
      </c>
      <c r="C170" s="9" t="s">
        <v>568</v>
      </c>
      <c r="D170" s="9" t="s">
        <v>569</v>
      </c>
      <c r="E170" s="9" t="s">
        <v>428</v>
      </c>
      <c r="F170" s="9" t="s">
        <v>136</v>
      </c>
      <c r="G170" s="9" t="s">
        <v>137</v>
      </c>
      <c r="H170" s="9" t="s">
        <v>570</v>
      </c>
      <c r="I170" s="9" t="str">
        <f t="shared" si="2"/>
        <v>Boyacá- Municipio  Sogamoso - Carrera 11 No.12-99 - Código oficina1516</v>
      </c>
    </row>
    <row r="171" spans="1:9" x14ac:dyDescent="0.25">
      <c r="A171" s="9">
        <v>1579</v>
      </c>
      <c r="B171" s="9">
        <v>7</v>
      </c>
      <c r="C171" s="9" t="s">
        <v>571</v>
      </c>
      <c r="D171" s="9" t="s">
        <v>572</v>
      </c>
      <c r="E171" s="9" t="s">
        <v>428</v>
      </c>
      <c r="F171" s="9" t="s">
        <v>180</v>
      </c>
      <c r="G171" s="9" t="s">
        <v>117</v>
      </c>
      <c r="H171" s="9" t="s">
        <v>573</v>
      </c>
      <c r="I171" s="9" t="str">
        <f t="shared" si="2"/>
        <v>Boyacá- Municipio  Somondoco - CALLE 4 No. 3 - 15 - Código oficina1579</v>
      </c>
    </row>
    <row r="172" spans="1:9" x14ac:dyDescent="0.25">
      <c r="A172" s="9">
        <v>1580</v>
      </c>
      <c r="B172" s="9">
        <v>7</v>
      </c>
      <c r="C172" s="9" t="s">
        <v>574</v>
      </c>
      <c r="D172" s="9" t="s">
        <v>575</v>
      </c>
      <c r="E172" s="9" t="s">
        <v>428</v>
      </c>
      <c r="F172" s="9" t="s">
        <v>180</v>
      </c>
      <c r="G172" s="9" t="s">
        <v>117</v>
      </c>
      <c r="H172" s="9" t="s">
        <v>576</v>
      </c>
      <c r="I172" s="9" t="str">
        <f t="shared" si="2"/>
        <v>Boyacá- Municipio  Sotaquirá - CALLE 6 No. 6 - 04 - Código oficina1580</v>
      </c>
    </row>
    <row r="173" spans="1:9" x14ac:dyDescent="0.25">
      <c r="A173" s="9">
        <v>1582</v>
      </c>
      <c r="B173" s="9">
        <v>7</v>
      </c>
      <c r="C173" s="9" t="s">
        <v>577</v>
      </c>
      <c r="D173" s="9" t="s">
        <v>578</v>
      </c>
      <c r="E173" s="9" t="s">
        <v>428</v>
      </c>
      <c r="F173" s="9" t="s">
        <v>136</v>
      </c>
      <c r="G173" s="9" t="s">
        <v>137</v>
      </c>
      <c r="H173" s="9" t="s">
        <v>579</v>
      </c>
      <c r="I173" s="9" t="str">
        <f t="shared" si="2"/>
        <v>Boyacá- Municipio  Susacón - CALLE 6 No. 3 - 07 - Código oficina1582</v>
      </c>
    </row>
    <row r="174" spans="1:9" x14ac:dyDescent="0.25">
      <c r="A174" s="9">
        <v>1583</v>
      </c>
      <c r="B174" s="9">
        <v>7</v>
      </c>
      <c r="C174" s="9" t="s">
        <v>580</v>
      </c>
      <c r="D174" s="9" t="s">
        <v>581</v>
      </c>
      <c r="E174" s="9" t="s">
        <v>428</v>
      </c>
      <c r="F174" s="9" t="s">
        <v>136</v>
      </c>
      <c r="G174" s="9" t="s">
        <v>137</v>
      </c>
      <c r="H174" s="9" t="s">
        <v>582</v>
      </c>
      <c r="I174" s="9" t="str">
        <f t="shared" si="2"/>
        <v>Boyacá- Municipio  Sutamarchán - CARRERA 3 No. 4 - 34/46 - Código oficina1583</v>
      </c>
    </row>
    <row r="175" spans="1:9" x14ac:dyDescent="0.25">
      <c r="A175" s="9">
        <v>1584</v>
      </c>
      <c r="B175" s="9">
        <v>7</v>
      </c>
      <c r="C175" s="9" t="s">
        <v>583</v>
      </c>
      <c r="D175" s="9" t="s">
        <v>584</v>
      </c>
      <c r="E175" s="9" t="s">
        <v>428</v>
      </c>
      <c r="F175" s="9" t="s">
        <v>136</v>
      </c>
      <c r="G175" s="9" t="s">
        <v>137</v>
      </c>
      <c r="H175" s="9" t="s">
        <v>585</v>
      </c>
      <c r="I175" s="9" t="str">
        <f t="shared" si="2"/>
        <v>Boyacá- Municipio  Tenza - CALLE 5 No.  9 - 27/29 - Código oficina1584</v>
      </c>
    </row>
    <row r="176" spans="1:9" x14ac:dyDescent="0.25">
      <c r="A176" s="9">
        <v>1585</v>
      </c>
      <c r="B176" s="9">
        <v>7</v>
      </c>
      <c r="C176" s="9" t="s">
        <v>586</v>
      </c>
      <c r="D176" s="9" t="s">
        <v>587</v>
      </c>
      <c r="E176" s="9" t="s">
        <v>428</v>
      </c>
      <c r="F176" s="9" t="s">
        <v>136</v>
      </c>
      <c r="G176" s="9" t="s">
        <v>137</v>
      </c>
      <c r="H176" s="9" t="s">
        <v>588</v>
      </c>
      <c r="I176" s="9" t="str">
        <f t="shared" si="2"/>
        <v>Boyacá- Municipio  Tibaná - CRA. 5 CALLE 6 -45 (ESQUINA) - Código oficina1585</v>
      </c>
    </row>
    <row r="177" spans="1:9" x14ac:dyDescent="0.25">
      <c r="A177" s="9">
        <v>1586</v>
      </c>
      <c r="B177" s="9">
        <v>7</v>
      </c>
      <c r="C177" s="9" t="s">
        <v>589</v>
      </c>
      <c r="D177" s="9" t="s">
        <v>590</v>
      </c>
      <c r="E177" s="9" t="s">
        <v>428</v>
      </c>
      <c r="F177" s="9" t="s">
        <v>136</v>
      </c>
      <c r="G177" s="9" t="s">
        <v>137</v>
      </c>
      <c r="H177" s="9" t="s">
        <v>591</v>
      </c>
      <c r="I177" s="9" t="str">
        <f t="shared" si="2"/>
        <v>Boyacá- Municipio  Tipacoque - Calle 8 No.3-47 - Código oficina1586</v>
      </c>
    </row>
    <row r="178" spans="1:9" x14ac:dyDescent="0.25">
      <c r="A178" s="9">
        <v>1587</v>
      </c>
      <c r="B178" s="9">
        <v>7</v>
      </c>
      <c r="C178" s="9" t="s">
        <v>592</v>
      </c>
      <c r="D178" s="9" t="s">
        <v>593</v>
      </c>
      <c r="E178" s="9" t="s">
        <v>428</v>
      </c>
      <c r="F178" s="9" t="s">
        <v>180</v>
      </c>
      <c r="G178" s="9" t="s">
        <v>117</v>
      </c>
      <c r="H178" s="9" t="s">
        <v>594</v>
      </c>
      <c r="I178" s="9" t="str">
        <f t="shared" si="2"/>
        <v>Boyacá- Municipio  Toca - CALLE 4 No. 7 - 39 - Código oficina1587</v>
      </c>
    </row>
    <row r="179" spans="1:9" x14ac:dyDescent="0.25">
      <c r="A179" s="9">
        <v>1588</v>
      </c>
      <c r="B179" s="9">
        <v>7</v>
      </c>
      <c r="C179" s="9" t="s">
        <v>595</v>
      </c>
      <c r="D179" s="9" t="s">
        <v>596</v>
      </c>
      <c r="E179" s="9" t="s">
        <v>428</v>
      </c>
      <c r="F179" s="9" t="s">
        <v>136</v>
      </c>
      <c r="G179" s="9" t="s">
        <v>137</v>
      </c>
      <c r="H179" s="9" t="s">
        <v>597</v>
      </c>
      <c r="I179" s="9" t="str">
        <f t="shared" si="2"/>
        <v>Boyacá- Municipio  Togüí - CALLE 3 No. 3 - 19 - Código oficina1588</v>
      </c>
    </row>
    <row r="180" spans="1:9" x14ac:dyDescent="0.25">
      <c r="A180" s="9">
        <v>1503</v>
      </c>
      <c r="B180" s="9">
        <v>2</v>
      </c>
      <c r="C180" s="9" t="s">
        <v>598</v>
      </c>
      <c r="D180" s="9" t="s">
        <v>599</v>
      </c>
      <c r="E180" s="9" t="s">
        <v>428</v>
      </c>
      <c r="F180" s="9" t="s">
        <v>136</v>
      </c>
      <c r="G180" s="9" t="s">
        <v>137</v>
      </c>
      <c r="H180" s="9" t="s">
        <v>600</v>
      </c>
      <c r="I180" s="9" t="str">
        <f t="shared" si="2"/>
        <v>Boyacá- Municipio  Tunja - CALLE 18 No. 11-31 Piso 3 - Código oficina1503</v>
      </c>
    </row>
    <row r="181" spans="1:9" x14ac:dyDescent="0.25">
      <c r="A181" s="9">
        <v>1589</v>
      </c>
      <c r="B181" s="9">
        <v>7</v>
      </c>
      <c r="C181" s="9" t="s">
        <v>601</v>
      </c>
      <c r="D181" s="9" t="s">
        <v>602</v>
      </c>
      <c r="E181" s="9" t="s">
        <v>428</v>
      </c>
      <c r="F181" s="9" t="s">
        <v>136</v>
      </c>
      <c r="G181" s="9" t="s">
        <v>137</v>
      </c>
      <c r="H181" s="9" t="s">
        <v>603</v>
      </c>
      <c r="I181" s="9" t="str">
        <f t="shared" si="2"/>
        <v>Boyacá- Municipio  Turmequé - CARRERA 4 No 1A-36 - Código oficina1589</v>
      </c>
    </row>
    <row r="182" spans="1:9" x14ac:dyDescent="0.25">
      <c r="A182" s="9">
        <v>1590</v>
      </c>
      <c r="B182" s="9">
        <v>7</v>
      </c>
      <c r="C182" s="9" t="s">
        <v>604</v>
      </c>
      <c r="D182" s="9" t="s">
        <v>605</v>
      </c>
      <c r="E182" s="9" t="s">
        <v>428</v>
      </c>
      <c r="F182" s="9" t="s">
        <v>136</v>
      </c>
      <c r="G182" s="9" t="s">
        <v>137</v>
      </c>
      <c r="H182" s="9" t="s">
        <v>606</v>
      </c>
      <c r="I182" s="9" t="str">
        <f t="shared" si="2"/>
        <v>Boyacá- Municipio  Tuta - Calle 4 No 6 – 21 - Código oficina1590</v>
      </c>
    </row>
    <row r="183" spans="1:9" x14ac:dyDescent="0.25">
      <c r="A183" s="9">
        <v>1592</v>
      </c>
      <c r="B183" s="9">
        <v>7</v>
      </c>
      <c r="C183" s="9" t="s">
        <v>607</v>
      </c>
      <c r="D183" s="9" t="s">
        <v>608</v>
      </c>
      <c r="E183" s="9" t="s">
        <v>428</v>
      </c>
      <c r="F183" s="9" t="s">
        <v>136</v>
      </c>
      <c r="G183" s="9" t="s">
        <v>137</v>
      </c>
      <c r="H183" s="9" t="s">
        <v>609</v>
      </c>
      <c r="I183" s="9" t="str">
        <f t="shared" si="2"/>
        <v>Boyacá- Municipio  Umbita - Calle 5 No. 15-43 Peatonal  - Código oficina1592</v>
      </c>
    </row>
    <row r="184" spans="1:9" x14ac:dyDescent="0.25">
      <c r="A184" s="9">
        <v>1593</v>
      </c>
      <c r="B184" s="9">
        <v>6</v>
      </c>
      <c r="C184" s="9" t="s">
        <v>610</v>
      </c>
      <c r="D184" s="9" t="s">
        <v>611</v>
      </c>
      <c r="E184" s="9" t="s">
        <v>428</v>
      </c>
      <c r="F184" s="9" t="s">
        <v>136</v>
      </c>
      <c r="G184" s="9" t="s">
        <v>137</v>
      </c>
      <c r="H184" s="9" t="s">
        <v>612</v>
      </c>
      <c r="I184" s="9" t="str">
        <f t="shared" si="2"/>
        <v>Boyacá- Municipio  Ventaquemada - CALLE 5 No. 8 - 79 - Código oficina1593</v>
      </c>
    </row>
    <row r="185" spans="1:9" x14ac:dyDescent="0.25">
      <c r="A185" s="9">
        <v>1546</v>
      </c>
      <c r="B185" s="9">
        <v>5</v>
      </c>
      <c r="C185" s="9" t="s">
        <v>613</v>
      </c>
      <c r="D185" s="9" t="s">
        <v>614</v>
      </c>
      <c r="E185" s="9" t="s">
        <v>428</v>
      </c>
      <c r="F185" s="9" t="s">
        <v>180</v>
      </c>
      <c r="G185" s="9" t="s">
        <v>117</v>
      </c>
      <c r="H185" s="9" t="s">
        <v>615</v>
      </c>
      <c r="I185" s="9" t="str">
        <f t="shared" si="2"/>
        <v>Boyacá- Municipio  Villa De Leyva - Calle 12 No. 9-45 - Código oficina1546</v>
      </c>
    </row>
    <row r="186" spans="1:9" x14ac:dyDescent="0.25">
      <c r="A186" s="9">
        <v>1595</v>
      </c>
      <c r="B186" s="9">
        <v>7</v>
      </c>
      <c r="C186" s="9" t="s">
        <v>616</v>
      </c>
      <c r="D186" s="9" t="s">
        <v>617</v>
      </c>
      <c r="E186" s="9" t="s">
        <v>428</v>
      </c>
      <c r="F186" s="9" t="s">
        <v>180</v>
      </c>
      <c r="G186" s="9" t="s">
        <v>117</v>
      </c>
      <c r="H186" s="9" t="s">
        <v>618</v>
      </c>
      <c r="I186" s="9" t="str">
        <f t="shared" si="2"/>
        <v>Boyacá- Municipio  Zetaquira - CALLE 12 No. 9 - 65   Carrera 3 No.2-06 Parque Principal - Código oficina1595</v>
      </c>
    </row>
    <row r="187" spans="1:9" x14ac:dyDescent="0.25">
      <c r="A187" s="9">
        <v>1801</v>
      </c>
      <c r="B187" s="9">
        <v>4</v>
      </c>
      <c r="C187" s="9" t="s">
        <v>619</v>
      </c>
      <c r="D187" s="9" t="s">
        <v>620</v>
      </c>
      <c r="E187" s="9" t="s">
        <v>164</v>
      </c>
      <c r="F187" s="9" t="s">
        <v>116</v>
      </c>
      <c r="G187" s="9" t="s">
        <v>117</v>
      </c>
      <c r="H187" s="9" t="s">
        <v>621</v>
      </c>
      <c r="I187" s="9" t="str">
        <f t="shared" si="2"/>
        <v>Caldas- Municipio  Aguadas - Calle 7 No. 5-20 - Código oficina1801</v>
      </c>
    </row>
    <row r="188" spans="1:9" x14ac:dyDescent="0.25">
      <c r="A188" s="9">
        <v>1825</v>
      </c>
      <c r="B188" s="9">
        <v>4</v>
      </c>
      <c r="C188" s="9" t="s">
        <v>1250</v>
      </c>
      <c r="D188" s="9" t="s">
        <v>1251</v>
      </c>
      <c r="E188" s="9" t="s">
        <v>164</v>
      </c>
      <c r="F188" s="9" t="s">
        <v>180</v>
      </c>
      <c r="G188" s="9" t="s">
        <v>117</v>
      </c>
      <c r="H188" s="9" t="s">
        <v>1252</v>
      </c>
      <c r="I188" s="9" t="str">
        <f t="shared" si="2"/>
        <v>Caldas- Municipio  Anserma - CALLE 7 No. 4-01 - Código oficina1825</v>
      </c>
    </row>
    <row r="189" spans="1:9" x14ac:dyDescent="0.25">
      <c r="A189" s="9">
        <v>1850</v>
      </c>
      <c r="B189" s="9">
        <v>5</v>
      </c>
      <c r="C189" s="9" t="s">
        <v>1253</v>
      </c>
      <c r="D189" s="9" t="s">
        <v>1254</v>
      </c>
      <c r="E189" s="9" t="s">
        <v>164</v>
      </c>
      <c r="F189" s="9" t="s">
        <v>116</v>
      </c>
      <c r="G189" s="9" t="s">
        <v>117</v>
      </c>
      <c r="H189" s="9" t="s">
        <v>1255</v>
      </c>
      <c r="I189" s="9" t="str">
        <f t="shared" si="2"/>
        <v>Caldas- Municipio  Aranzazu - CRA 6 No 6 - 27 - Código oficina1850</v>
      </c>
    </row>
    <row r="190" spans="1:9" x14ac:dyDescent="0.25">
      <c r="A190" s="9">
        <v>1840</v>
      </c>
      <c r="B190" s="9">
        <v>7</v>
      </c>
      <c r="C190" s="9" t="s">
        <v>1256</v>
      </c>
      <c r="D190" s="9" t="s">
        <v>1257</v>
      </c>
      <c r="E190" s="9" t="s">
        <v>164</v>
      </c>
      <c r="F190" s="9" t="s">
        <v>116</v>
      </c>
      <c r="G190" s="9" t="s">
        <v>117</v>
      </c>
      <c r="H190" s="9" t="s">
        <v>1258</v>
      </c>
      <c r="I190" s="9" t="str">
        <f t="shared" si="2"/>
        <v>Caldas- Municipio  Palestina - CRA 4 No 6A - 31  - Código oficina1840</v>
      </c>
    </row>
    <row r="191" spans="1:9" x14ac:dyDescent="0.25">
      <c r="A191" s="9">
        <v>1820</v>
      </c>
      <c r="B191" s="9">
        <v>6</v>
      </c>
      <c r="C191" s="9" t="s">
        <v>1259</v>
      </c>
      <c r="D191" s="9" t="s">
        <v>1260</v>
      </c>
      <c r="E191" s="9" t="s">
        <v>164</v>
      </c>
      <c r="F191" s="9" t="s">
        <v>116</v>
      </c>
      <c r="G191" s="9" t="s">
        <v>117</v>
      </c>
      <c r="H191" s="9" t="s">
        <v>1261</v>
      </c>
      <c r="I191" s="9" t="str">
        <f t="shared" si="2"/>
        <v>Caldas- Municipio  Belalcázar - Carrera 5 No. 14 - 24 - Código oficina1820</v>
      </c>
    </row>
    <row r="192" spans="1:9" x14ac:dyDescent="0.25">
      <c r="A192" s="9">
        <v>1822</v>
      </c>
      <c r="B192" s="9">
        <v>7</v>
      </c>
      <c r="C192" s="9" t="s">
        <v>1262</v>
      </c>
      <c r="D192" s="9" t="s">
        <v>1263</v>
      </c>
      <c r="E192" s="9" t="s">
        <v>164</v>
      </c>
      <c r="F192" s="9" t="s">
        <v>292</v>
      </c>
      <c r="G192" s="9" t="s">
        <v>293</v>
      </c>
      <c r="H192" s="9" t="s">
        <v>1264</v>
      </c>
      <c r="I192" s="9" t="str">
        <f t="shared" si="2"/>
        <v>Caldas- Municipio  Pensilvania - PLAZA PRINCIPAL - ESQUINA  - Código oficina1822</v>
      </c>
    </row>
    <row r="193" spans="1:9" x14ac:dyDescent="0.25">
      <c r="A193" s="9">
        <v>5413</v>
      </c>
      <c r="B193" s="9">
        <v>3</v>
      </c>
      <c r="C193" s="9" t="s">
        <v>1265</v>
      </c>
      <c r="D193" s="9" t="s">
        <v>1266</v>
      </c>
      <c r="E193" s="9" t="s">
        <v>164</v>
      </c>
      <c r="F193" s="9" t="s">
        <v>136</v>
      </c>
      <c r="G193" s="9" t="s">
        <v>137</v>
      </c>
      <c r="H193" s="9" t="s">
        <v>1267</v>
      </c>
      <c r="I193" s="9" t="str">
        <f t="shared" si="2"/>
        <v>Caldas- Municipio  La Dorada - Calle 13 N° 2-66  - Código oficina5413</v>
      </c>
    </row>
    <row r="194" spans="1:9" x14ac:dyDescent="0.25">
      <c r="A194" s="9">
        <v>1846</v>
      </c>
      <c r="B194" s="9">
        <v>7</v>
      </c>
      <c r="C194" s="9" t="s">
        <v>1268</v>
      </c>
      <c r="D194" s="9" t="s">
        <v>1269</v>
      </c>
      <c r="E194" s="9" t="s">
        <v>164</v>
      </c>
      <c r="F194" s="9" t="s">
        <v>116</v>
      </c>
      <c r="G194" s="9" t="s">
        <v>117</v>
      </c>
      <c r="H194" s="9" t="s">
        <v>1270</v>
      </c>
      <c r="I194" s="9" t="str">
        <f t="shared" si="2"/>
        <v>Caldas- Municipio  La Merced - Calle 15 No. 6-20/22/26/28 Predio 4 Parque Principal - Código oficina1846</v>
      </c>
    </row>
    <row r="195" spans="1:9" x14ac:dyDescent="0.25">
      <c r="A195" s="9">
        <v>1803</v>
      </c>
      <c r="B195" s="9">
        <v>2</v>
      </c>
      <c r="C195" s="9" t="s">
        <v>622</v>
      </c>
      <c r="D195" s="9" t="s">
        <v>623</v>
      </c>
      <c r="E195" s="9" t="s">
        <v>164</v>
      </c>
      <c r="F195" s="9" t="s">
        <v>136</v>
      </c>
      <c r="G195" s="9" t="s">
        <v>137</v>
      </c>
      <c r="H195" s="9" t="s">
        <v>624</v>
      </c>
      <c r="I195" s="9" t="str">
        <f t="shared" si="2"/>
        <v>Caldas- Municipio  Manizales - Calle 23 No.21-45 Edificio BCH. - Código oficina1803</v>
      </c>
    </row>
    <row r="196" spans="1:9" x14ac:dyDescent="0.25">
      <c r="A196" s="9">
        <v>1832</v>
      </c>
      <c r="B196" s="9">
        <v>7</v>
      </c>
      <c r="C196" s="9" t="s">
        <v>1271</v>
      </c>
      <c r="D196" s="9" t="s">
        <v>1272</v>
      </c>
      <c r="E196" s="9" t="s">
        <v>164</v>
      </c>
      <c r="F196" s="9" t="s">
        <v>116</v>
      </c>
      <c r="G196" s="9" t="s">
        <v>117</v>
      </c>
      <c r="H196" s="9" t="s">
        <v>1273</v>
      </c>
      <c r="I196" s="9" t="str">
        <f t="shared" ref="I196:I259" si="3">CONCATENATE(E196,"- Municipio  ",D196," - ", H196," - Código oficina",A196)</f>
        <v>Caldas- Municipio  Marmato - Vereda El Llano  - Vía Principal (Nuevo Marmato) - Código oficina1832</v>
      </c>
    </row>
    <row r="197" spans="1:9" x14ac:dyDescent="0.25">
      <c r="A197" s="9">
        <v>1833</v>
      </c>
      <c r="B197" s="9">
        <v>6</v>
      </c>
      <c r="C197" s="9" t="s">
        <v>1274</v>
      </c>
      <c r="D197" s="9" t="s">
        <v>1275</v>
      </c>
      <c r="E197" s="9" t="s">
        <v>164</v>
      </c>
      <c r="F197" s="9" t="s">
        <v>292</v>
      </c>
      <c r="G197" s="9" t="s">
        <v>293</v>
      </c>
      <c r="H197" s="9" t="s">
        <v>1276</v>
      </c>
      <c r="I197" s="9" t="str">
        <f t="shared" si="3"/>
        <v>Caldas- Municipio  Marquetalia - CALLE 3 No. 1A - 53 - Código oficina1833</v>
      </c>
    </row>
    <row r="198" spans="1:9" x14ac:dyDescent="0.25">
      <c r="A198" s="9">
        <v>1834</v>
      </c>
      <c r="B198" s="9">
        <v>7</v>
      </c>
      <c r="C198" s="9" t="s">
        <v>625</v>
      </c>
      <c r="D198" s="9" t="s">
        <v>626</v>
      </c>
      <c r="E198" s="9" t="s">
        <v>164</v>
      </c>
      <c r="F198" s="9" t="s">
        <v>116</v>
      </c>
      <c r="G198" s="9" t="s">
        <v>117</v>
      </c>
      <c r="H198" s="9" t="s">
        <v>627</v>
      </c>
      <c r="I198" s="9" t="str">
        <f t="shared" si="3"/>
        <v>Caldas- Municipio  Marulanda - CALLE 6 No 5 - 23 - Código oficina1834</v>
      </c>
    </row>
    <row r="199" spans="1:9" x14ac:dyDescent="0.25">
      <c r="A199" s="9">
        <v>1812</v>
      </c>
      <c r="B199" s="9">
        <v>4</v>
      </c>
      <c r="C199" s="9" t="s">
        <v>628</v>
      </c>
      <c r="D199" s="9" t="s">
        <v>629</v>
      </c>
      <c r="E199" s="9" t="s">
        <v>164</v>
      </c>
      <c r="F199" s="9" t="s">
        <v>116</v>
      </c>
      <c r="G199" s="9" t="s">
        <v>117</v>
      </c>
      <c r="H199" s="9" t="s">
        <v>630</v>
      </c>
      <c r="I199" s="9" t="str">
        <f t="shared" si="3"/>
        <v>Caldas- Municipio  Neira - Carrera 10 No. 9-42 Palacio Municipal - primer piso - Código oficina1812</v>
      </c>
    </row>
    <row r="200" spans="1:9" x14ac:dyDescent="0.25">
      <c r="A200" s="9">
        <v>1861</v>
      </c>
      <c r="B200" s="9">
        <v>7</v>
      </c>
      <c r="C200" s="9" t="s">
        <v>631</v>
      </c>
      <c r="D200" s="9" t="s">
        <v>632</v>
      </c>
      <c r="E200" s="9" t="s">
        <v>164</v>
      </c>
      <c r="F200" s="9" t="s">
        <v>292</v>
      </c>
      <c r="G200" s="9" t="s">
        <v>293</v>
      </c>
      <c r="H200" s="9" t="s">
        <v>633</v>
      </c>
      <c r="I200" s="9" t="str">
        <f t="shared" si="3"/>
        <v>Caldas- Municipio  Norcasia - Cra. 6a No. 10-44  - Código oficina1861</v>
      </c>
    </row>
    <row r="201" spans="1:9" x14ac:dyDescent="0.25">
      <c r="A201" s="9">
        <v>1860</v>
      </c>
      <c r="B201" s="9">
        <v>5</v>
      </c>
      <c r="C201" s="9" t="s">
        <v>1277</v>
      </c>
      <c r="D201" s="9" t="s">
        <v>1278</v>
      </c>
      <c r="E201" s="9" t="s">
        <v>164</v>
      </c>
      <c r="F201" s="9" t="s">
        <v>116</v>
      </c>
      <c r="G201" s="9" t="s">
        <v>117</v>
      </c>
      <c r="H201" s="9" t="s">
        <v>1279</v>
      </c>
      <c r="I201" s="9" t="str">
        <f t="shared" si="3"/>
        <v>Caldas- Municipio  Pácora - CALLE 5 No 3 - 28 - Código oficina1860</v>
      </c>
    </row>
    <row r="202" spans="1:9" x14ac:dyDescent="0.25">
      <c r="A202" s="9">
        <v>1835</v>
      </c>
      <c r="B202" s="9">
        <v>4</v>
      </c>
      <c r="C202" s="9" t="s">
        <v>1280</v>
      </c>
      <c r="D202" s="9" t="s">
        <v>1281</v>
      </c>
      <c r="E202" s="9" t="s">
        <v>164</v>
      </c>
      <c r="F202" s="9" t="s">
        <v>116</v>
      </c>
      <c r="G202" s="9" t="s">
        <v>117</v>
      </c>
      <c r="H202" s="9" t="s">
        <v>1282</v>
      </c>
      <c r="I202" s="9" t="str">
        <f t="shared" si="3"/>
        <v>Caldas- Municipio  Riosucio - Calle 8 No.7-60 Esquina Plaza la Candelaria - Código oficina1835</v>
      </c>
    </row>
    <row r="203" spans="1:9" x14ac:dyDescent="0.25">
      <c r="A203" s="9">
        <v>1862</v>
      </c>
      <c r="B203" s="9">
        <v>6</v>
      </c>
      <c r="C203" s="9" t="s">
        <v>1283</v>
      </c>
      <c r="D203" s="9" t="s">
        <v>1284</v>
      </c>
      <c r="E203" s="9" t="s">
        <v>164</v>
      </c>
      <c r="F203" s="9" t="s">
        <v>116</v>
      </c>
      <c r="G203" s="9" t="s">
        <v>117</v>
      </c>
      <c r="H203" s="9" t="s">
        <v>1285</v>
      </c>
      <c r="I203" s="9" t="str">
        <f t="shared" si="3"/>
        <v>Caldas- Municipio  Risaralda - CRA. 2 # 8-15 - Código oficina1862</v>
      </c>
    </row>
    <row r="204" spans="1:9" x14ac:dyDescent="0.25">
      <c r="A204" s="9">
        <v>1830</v>
      </c>
      <c r="B204" s="9">
        <v>5</v>
      </c>
      <c r="C204" s="9" t="s">
        <v>634</v>
      </c>
      <c r="D204" s="9" t="s">
        <v>635</v>
      </c>
      <c r="E204" s="9" t="s">
        <v>164</v>
      </c>
      <c r="F204" s="9" t="s">
        <v>116</v>
      </c>
      <c r="G204" s="9" t="s">
        <v>117</v>
      </c>
      <c r="H204" s="9" t="s">
        <v>636</v>
      </c>
      <c r="I204" s="9" t="str">
        <f t="shared" si="3"/>
        <v>Caldas- Municipio  Salamina - CRA 7 No 4 - 73 - Código oficina1830</v>
      </c>
    </row>
    <row r="205" spans="1:9" x14ac:dyDescent="0.25">
      <c r="A205" s="9">
        <v>1853</v>
      </c>
      <c r="B205" s="9">
        <v>6</v>
      </c>
      <c r="C205" s="9" t="s">
        <v>1286</v>
      </c>
      <c r="D205" s="9" t="s">
        <v>1287</v>
      </c>
      <c r="E205" s="9" t="s">
        <v>164</v>
      </c>
      <c r="F205" s="9" t="s">
        <v>116</v>
      </c>
      <c r="G205" s="9" t="s">
        <v>117</v>
      </c>
      <c r="H205" s="9" t="s">
        <v>1288</v>
      </c>
      <c r="I205" s="9" t="str">
        <f t="shared" si="3"/>
        <v>Caldas- Municipio  Samaná - CARRERA 6 No. 8 - 35 - Código oficina1853</v>
      </c>
    </row>
    <row r="206" spans="1:9" x14ac:dyDescent="0.25">
      <c r="A206" s="9">
        <v>1870</v>
      </c>
      <c r="B206" s="9">
        <v>7</v>
      </c>
      <c r="C206" s="9" t="s">
        <v>637</v>
      </c>
      <c r="D206" s="9" t="s">
        <v>638</v>
      </c>
      <c r="E206" s="9" t="s">
        <v>164</v>
      </c>
      <c r="F206" s="9" t="s">
        <v>116</v>
      </c>
      <c r="G206" s="9" t="s">
        <v>117</v>
      </c>
      <c r="H206" s="9" t="s">
        <v>639</v>
      </c>
      <c r="I206" s="9" t="str">
        <f t="shared" si="3"/>
        <v>Caldas- Municipio  San José - Calle Principal - Código oficina1870</v>
      </c>
    </row>
    <row r="207" spans="1:9" x14ac:dyDescent="0.25">
      <c r="A207" s="9">
        <v>1865</v>
      </c>
      <c r="B207" s="9">
        <v>7</v>
      </c>
      <c r="C207" s="9" t="s">
        <v>640</v>
      </c>
      <c r="D207" s="9" t="s">
        <v>641</v>
      </c>
      <c r="E207" s="9" t="s">
        <v>164</v>
      </c>
      <c r="F207" s="9" t="s">
        <v>292</v>
      </c>
      <c r="G207" s="9" t="s">
        <v>293</v>
      </c>
      <c r="H207" s="9" t="s">
        <v>642</v>
      </c>
      <c r="I207" s="9" t="str">
        <f t="shared" si="3"/>
        <v>Caldas- Municipio  Victoria - CRA 6 No 9 - 28    9-29 - Código oficina1865</v>
      </c>
    </row>
    <row r="208" spans="1:9" x14ac:dyDescent="0.25">
      <c r="A208" s="9">
        <v>1855</v>
      </c>
      <c r="B208" s="9">
        <v>6</v>
      </c>
      <c r="C208" s="9" t="s">
        <v>643</v>
      </c>
      <c r="D208" s="9" t="s">
        <v>644</v>
      </c>
      <c r="E208" s="9" t="s">
        <v>164</v>
      </c>
      <c r="F208" s="9" t="s">
        <v>116</v>
      </c>
      <c r="G208" s="9" t="s">
        <v>117</v>
      </c>
      <c r="H208" s="9" t="s">
        <v>645</v>
      </c>
      <c r="I208" s="9" t="str">
        <f t="shared" si="3"/>
        <v>Caldas- Municipio  Viterbo - Calle 9 No 7-34   Calle 8 No. 6-46 - Código oficina1855</v>
      </c>
    </row>
    <row r="209" spans="1:9" x14ac:dyDescent="0.25">
      <c r="A209" s="9">
        <v>2171</v>
      </c>
      <c r="B209" s="9">
        <v>6</v>
      </c>
      <c r="C209" s="9" t="s">
        <v>646</v>
      </c>
      <c r="D209" s="9" t="s">
        <v>647</v>
      </c>
      <c r="E209" s="9" t="s">
        <v>648</v>
      </c>
      <c r="F209" s="9" t="s">
        <v>116</v>
      </c>
      <c r="G209" s="9" t="s">
        <v>117</v>
      </c>
      <c r="H209" s="9" t="s">
        <v>649</v>
      </c>
      <c r="I209" s="9" t="str">
        <f t="shared" si="3"/>
        <v>Cauca- Municipio  Almaguer - Calle 4 No.4-56 - Código oficina2171</v>
      </c>
    </row>
    <row r="210" spans="1:9" x14ac:dyDescent="0.25">
      <c r="A210" s="9">
        <v>2115</v>
      </c>
      <c r="B210" s="9">
        <v>6</v>
      </c>
      <c r="C210" s="9" t="s">
        <v>145</v>
      </c>
      <c r="D210" s="9" t="s">
        <v>146</v>
      </c>
      <c r="E210" s="9" t="s">
        <v>648</v>
      </c>
      <c r="F210" s="9" t="s">
        <v>116</v>
      </c>
      <c r="G210" s="9" t="s">
        <v>117</v>
      </c>
      <c r="H210" s="9" t="s">
        <v>650</v>
      </c>
      <c r="I210" s="9" t="str">
        <f t="shared" si="3"/>
        <v>Cauca- Municipio  Argelia - Calle 3 No. 3-13/19/25 Frente al Parque Principal - Código oficina2115</v>
      </c>
    </row>
    <row r="211" spans="1:9" x14ac:dyDescent="0.25">
      <c r="A211" s="9">
        <v>2103</v>
      </c>
      <c r="B211" s="9">
        <v>4</v>
      </c>
      <c r="C211" s="9" t="s">
        <v>1289</v>
      </c>
      <c r="D211" s="9" t="s">
        <v>1290</v>
      </c>
      <c r="E211" s="9" t="s">
        <v>648</v>
      </c>
      <c r="F211" s="9" t="s">
        <v>116</v>
      </c>
      <c r="G211" s="9" t="s">
        <v>117</v>
      </c>
      <c r="H211" s="9" t="s">
        <v>1291</v>
      </c>
      <c r="I211" s="9" t="str">
        <f t="shared" si="3"/>
        <v>Cauca- Municipio  Balboa - Calle 5 No. 2-32 - Código oficina2103</v>
      </c>
    </row>
    <row r="212" spans="1:9" x14ac:dyDescent="0.25">
      <c r="A212" s="9">
        <v>2104</v>
      </c>
      <c r="B212" s="9">
        <v>4</v>
      </c>
      <c r="C212" s="9" t="s">
        <v>157</v>
      </c>
      <c r="D212" s="9" t="s">
        <v>651</v>
      </c>
      <c r="E212" s="9" t="s">
        <v>648</v>
      </c>
      <c r="F212" s="9" t="s">
        <v>116</v>
      </c>
      <c r="G212" s="9" t="s">
        <v>117</v>
      </c>
      <c r="H212" s="9" t="s">
        <v>652</v>
      </c>
      <c r="I212" s="9" t="str">
        <f t="shared" si="3"/>
        <v>Cauca- Municipio  Bolívar - Crrera 5 No.5-21 - Código oficina2104</v>
      </c>
    </row>
    <row r="213" spans="1:9" x14ac:dyDescent="0.25">
      <c r="A213" s="9">
        <v>2128</v>
      </c>
      <c r="B213" s="9">
        <v>6</v>
      </c>
      <c r="C213" s="9" t="s">
        <v>1292</v>
      </c>
      <c r="D213" s="9" t="s">
        <v>1293</v>
      </c>
      <c r="E213" s="9" t="s">
        <v>648</v>
      </c>
      <c r="F213" s="9" t="s">
        <v>116</v>
      </c>
      <c r="G213" s="9" t="s">
        <v>117</v>
      </c>
      <c r="H213" s="9" t="s">
        <v>1294</v>
      </c>
      <c r="I213" s="9" t="str">
        <f t="shared" si="3"/>
        <v>Cauca- Municipio  Buenos Aires - Carrera  1 con Calle 6 - Código oficina2128</v>
      </c>
    </row>
    <row r="214" spans="1:9" x14ac:dyDescent="0.25">
      <c r="A214" s="9">
        <v>2105</v>
      </c>
      <c r="B214" s="9">
        <v>6</v>
      </c>
      <c r="C214" s="9" t="s">
        <v>653</v>
      </c>
      <c r="D214" s="9" t="s">
        <v>654</v>
      </c>
      <c r="E214" s="9" t="s">
        <v>648</v>
      </c>
      <c r="F214" s="9" t="s">
        <v>116</v>
      </c>
      <c r="G214" s="9" t="s">
        <v>117</v>
      </c>
      <c r="H214" s="9" t="s">
        <v>655</v>
      </c>
      <c r="I214" s="9" t="str">
        <f t="shared" si="3"/>
        <v>Cauca- Municipio  Cajibío - Parque Principal - Código oficina2105</v>
      </c>
    </row>
    <row r="215" spans="1:9" x14ac:dyDescent="0.25">
      <c r="A215" s="9">
        <v>2110</v>
      </c>
      <c r="B215" s="9">
        <v>6</v>
      </c>
      <c r="C215" s="9" t="s">
        <v>656</v>
      </c>
      <c r="D215" s="9" t="s">
        <v>657</v>
      </c>
      <c r="E215" s="9" t="s">
        <v>648</v>
      </c>
      <c r="F215" s="9" t="s">
        <v>116</v>
      </c>
      <c r="G215" s="9" t="s">
        <v>117</v>
      </c>
      <c r="H215" s="9" t="s">
        <v>658</v>
      </c>
      <c r="I215" s="9" t="str">
        <f t="shared" si="3"/>
        <v>Cauca- Municipio  Caldono - Calle Principal - Barrio Bolivar  - Código oficina2110</v>
      </c>
    </row>
    <row r="216" spans="1:9" x14ac:dyDescent="0.25">
      <c r="A216" s="9">
        <v>2118</v>
      </c>
      <c r="B216" s="9">
        <v>6</v>
      </c>
      <c r="C216" s="9" t="s">
        <v>1295</v>
      </c>
      <c r="D216" s="9" t="s">
        <v>1296</v>
      </c>
      <c r="E216" s="9" t="s">
        <v>648</v>
      </c>
      <c r="F216" s="9" t="s">
        <v>116</v>
      </c>
      <c r="G216" s="9" t="s">
        <v>117</v>
      </c>
      <c r="H216" s="9" t="s">
        <v>1297</v>
      </c>
      <c r="I216" s="9" t="str">
        <f t="shared" si="3"/>
        <v>Cauca- Municipio  Caloto - Calle 12 No.3-62  - Código oficina2118</v>
      </c>
    </row>
    <row r="217" spans="1:9" x14ac:dyDescent="0.25">
      <c r="A217" s="9">
        <v>2114</v>
      </c>
      <c r="B217" s="9">
        <v>6</v>
      </c>
      <c r="C217" s="9" t="s">
        <v>659</v>
      </c>
      <c r="D217" s="9" t="s">
        <v>660</v>
      </c>
      <c r="E217" s="9" t="s">
        <v>648</v>
      </c>
      <c r="F217" s="9" t="s">
        <v>180</v>
      </c>
      <c r="G217" s="9" t="s">
        <v>117</v>
      </c>
      <c r="H217" s="9" t="s">
        <v>661</v>
      </c>
      <c r="I217" s="9" t="str">
        <f t="shared" si="3"/>
        <v>Cauca- Municipio  Corinto - Calle 7 No. 9-41 - Código oficina2114</v>
      </c>
    </row>
    <row r="218" spans="1:9" x14ac:dyDescent="0.25">
      <c r="A218" s="9">
        <v>2102</v>
      </c>
      <c r="B218" s="9">
        <v>4</v>
      </c>
      <c r="C218" s="9" t="s">
        <v>662</v>
      </c>
      <c r="D218" s="9" t="s">
        <v>663</v>
      </c>
      <c r="E218" s="9" t="s">
        <v>648</v>
      </c>
      <c r="F218" s="9" t="s">
        <v>180</v>
      </c>
      <c r="G218" s="9" t="s">
        <v>117</v>
      </c>
      <c r="H218" s="9" t="s">
        <v>664</v>
      </c>
      <c r="I218" s="9" t="str">
        <f t="shared" si="3"/>
        <v>Cauca- Municipio  Patía - Carrera 2 Calle 6 Esquina - Código oficina2102</v>
      </c>
    </row>
    <row r="219" spans="1:9" x14ac:dyDescent="0.25">
      <c r="A219" s="9">
        <v>2101</v>
      </c>
      <c r="B219" s="9">
        <v>4</v>
      </c>
      <c r="C219" s="9" t="s">
        <v>1298</v>
      </c>
      <c r="D219" s="9" t="s">
        <v>1299</v>
      </c>
      <c r="E219" s="9" t="s">
        <v>648</v>
      </c>
      <c r="F219" s="9" t="s">
        <v>116</v>
      </c>
      <c r="G219" s="9" t="s">
        <v>117</v>
      </c>
      <c r="H219" s="9" t="s">
        <v>1300</v>
      </c>
      <c r="I219" s="9" t="str">
        <f t="shared" si="3"/>
        <v>Cauca- Municipio  El Tambo - Calle 3 No. 3 -37 - Código oficina2101</v>
      </c>
    </row>
    <row r="220" spans="1:9" x14ac:dyDescent="0.25">
      <c r="A220" s="9">
        <v>2125</v>
      </c>
      <c r="B220" s="9">
        <v>6</v>
      </c>
      <c r="C220" s="9" t="s">
        <v>1301</v>
      </c>
      <c r="D220" s="9" t="s">
        <v>1302</v>
      </c>
      <c r="E220" s="9" t="s">
        <v>648</v>
      </c>
      <c r="F220" s="9" t="s">
        <v>136</v>
      </c>
      <c r="G220" s="9" t="s">
        <v>137</v>
      </c>
      <c r="H220" s="9" t="s">
        <v>1303</v>
      </c>
      <c r="I220" s="9" t="str">
        <f t="shared" si="3"/>
        <v>Cauca- Municipio  Guapi - Cra. 2 No.5-33 y 5-37 - Código oficina2125</v>
      </c>
    </row>
    <row r="221" spans="1:9" x14ac:dyDescent="0.25">
      <c r="A221" s="9">
        <v>2120</v>
      </c>
      <c r="B221" s="9">
        <v>6</v>
      </c>
      <c r="C221" s="9" t="s">
        <v>665</v>
      </c>
      <c r="D221" s="9" t="s">
        <v>666</v>
      </c>
      <c r="E221" s="9" t="s">
        <v>648</v>
      </c>
      <c r="F221" s="9" t="s">
        <v>180</v>
      </c>
      <c r="G221" s="9" t="s">
        <v>117</v>
      </c>
      <c r="H221" s="9" t="s">
        <v>667</v>
      </c>
      <c r="I221" s="9" t="str">
        <f t="shared" si="3"/>
        <v>Cauca- Municipio  Inzá - CARRERA 5 N° 5A - 22 - Código oficina2120</v>
      </c>
    </row>
    <row r="222" spans="1:9" x14ac:dyDescent="0.25">
      <c r="A222" s="9">
        <v>2132</v>
      </c>
      <c r="B222" s="9">
        <v>6</v>
      </c>
      <c r="C222" s="9" t="s">
        <v>668</v>
      </c>
      <c r="D222" s="9" t="s">
        <v>669</v>
      </c>
      <c r="E222" s="9" t="s">
        <v>648</v>
      </c>
      <c r="F222" s="9" t="s">
        <v>136</v>
      </c>
      <c r="G222" s="9" t="s">
        <v>137</v>
      </c>
      <c r="H222" s="9" t="s">
        <v>655</v>
      </c>
      <c r="I222" s="9" t="str">
        <f t="shared" si="3"/>
        <v>Cauca- Municipio  Jambaló - Parque Principal - Código oficina2132</v>
      </c>
    </row>
    <row r="223" spans="1:9" x14ac:dyDescent="0.25">
      <c r="A223" s="9">
        <v>2109</v>
      </c>
      <c r="B223" s="9">
        <v>6</v>
      </c>
      <c r="C223" s="9" t="s">
        <v>670</v>
      </c>
      <c r="D223" s="9" t="s">
        <v>671</v>
      </c>
      <c r="E223" s="9" t="s">
        <v>648</v>
      </c>
      <c r="F223" s="9" t="s">
        <v>116</v>
      </c>
      <c r="G223" s="9" t="s">
        <v>117</v>
      </c>
      <c r="H223" s="9" t="s">
        <v>672</v>
      </c>
      <c r="I223" s="9" t="str">
        <f t="shared" si="3"/>
        <v>Cauca- Municipio  La Sierra - Calle Principal Edificio Alcaldía Municipal primer piso- Barrio Centro - Código oficina2109</v>
      </c>
    </row>
    <row r="224" spans="1:9" x14ac:dyDescent="0.25">
      <c r="A224" s="9">
        <v>2172</v>
      </c>
      <c r="B224" s="9">
        <v>6</v>
      </c>
      <c r="C224" s="9" t="s">
        <v>673</v>
      </c>
      <c r="D224" s="9" t="s">
        <v>674</v>
      </c>
      <c r="E224" s="9" t="s">
        <v>648</v>
      </c>
      <c r="F224" s="9" t="s">
        <v>116</v>
      </c>
      <c r="G224" s="9" t="s">
        <v>117</v>
      </c>
      <c r="H224" s="9" t="s">
        <v>675</v>
      </c>
      <c r="I224" s="9" t="str">
        <f t="shared" si="3"/>
        <v>Cauca- Municipio  La Vega - Calle 2 No.8-05 - Código oficina2172</v>
      </c>
    </row>
    <row r="225" spans="1:9" x14ac:dyDescent="0.25">
      <c r="A225" s="9">
        <v>2139</v>
      </c>
      <c r="B225" s="9">
        <v>6</v>
      </c>
      <c r="C225" s="9" t="s">
        <v>676</v>
      </c>
      <c r="D225" s="9" t="s">
        <v>677</v>
      </c>
      <c r="E225" s="9" t="s">
        <v>648</v>
      </c>
      <c r="F225" s="9" t="s">
        <v>136</v>
      </c>
      <c r="G225" s="9" t="s">
        <v>137</v>
      </c>
      <c r="H225" s="9" t="s">
        <v>678</v>
      </c>
      <c r="I225" s="9" t="str">
        <f t="shared" si="3"/>
        <v>Cauca- Municipio  López - Cra.2 No.2-56 Calle las Flores - Código oficina2139</v>
      </c>
    </row>
    <row r="226" spans="1:9" x14ac:dyDescent="0.25">
      <c r="A226" s="9">
        <v>2116</v>
      </c>
      <c r="B226" s="9">
        <v>5</v>
      </c>
      <c r="C226" s="9" t="s">
        <v>679</v>
      </c>
      <c r="D226" s="9" t="s">
        <v>680</v>
      </c>
      <c r="E226" s="9" t="s">
        <v>648</v>
      </c>
      <c r="F226" s="9" t="s">
        <v>116</v>
      </c>
      <c r="G226" s="9" t="s">
        <v>117</v>
      </c>
      <c r="H226" s="9" t="s">
        <v>681</v>
      </c>
      <c r="I226" s="9" t="str">
        <f t="shared" si="3"/>
        <v>Cauca- Municipio  Mercaderes - Calle 4 No. 3-47 - Código oficina2116</v>
      </c>
    </row>
    <row r="227" spans="1:9" x14ac:dyDescent="0.25">
      <c r="A227" s="9">
        <v>2112</v>
      </c>
      <c r="B227" s="9">
        <v>4</v>
      </c>
      <c r="C227" s="9" t="s">
        <v>682</v>
      </c>
      <c r="D227" s="9" t="s">
        <v>683</v>
      </c>
      <c r="E227" s="9" t="s">
        <v>648</v>
      </c>
      <c r="F227" s="9" t="s">
        <v>136</v>
      </c>
      <c r="G227" s="9" t="s">
        <v>137</v>
      </c>
      <c r="H227" s="9" t="s">
        <v>684</v>
      </c>
      <c r="I227" s="9" t="str">
        <f t="shared" si="3"/>
        <v>Cauca- Municipio  Miranda - Cra. 6 No. 7 - 22 - Código oficina2112</v>
      </c>
    </row>
    <row r="228" spans="1:9" x14ac:dyDescent="0.25">
      <c r="A228" s="9">
        <v>2106</v>
      </c>
      <c r="B228" s="9">
        <v>6</v>
      </c>
      <c r="C228" s="9" t="s">
        <v>685</v>
      </c>
      <c r="D228" s="9" t="s">
        <v>686</v>
      </c>
      <c r="E228" s="9" t="s">
        <v>648</v>
      </c>
      <c r="F228" s="9" t="s">
        <v>116</v>
      </c>
      <c r="G228" s="9" t="s">
        <v>117</v>
      </c>
      <c r="H228" s="9" t="s">
        <v>687</v>
      </c>
      <c r="I228" s="9" t="str">
        <f t="shared" si="3"/>
        <v>Cauca- Municipio  Morales - Calle 4 No.4-30 Calle Principal Morales. - Código oficina2106</v>
      </c>
    </row>
    <row r="229" spans="1:9" x14ac:dyDescent="0.25">
      <c r="A229" s="9">
        <v>2126</v>
      </c>
      <c r="B229" s="9">
        <v>7</v>
      </c>
      <c r="C229" s="9" t="s">
        <v>688</v>
      </c>
      <c r="D229" s="9" t="s">
        <v>689</v>
      </c>
      <c r="E229" s="9" t="s">
        <v>648</v>
      </c>
      <c r="F229" s="9" t="s">
        <v>136</v>
      </c>
      <c r="G229" s="9" t="s">
        <v>137</v>
      </c>
      <c r="H229" s="9" t="s">
        <v>690</v>
      </c>
      <c r="I229" s="9" t="str">
        <f t="shared" si="3"/>
        <v>Cauca- Municipio  Padilla - Carrera 5 Calle 3 y 4 - Calle 10 No. -16 - Código oficina2126</v>
      </c>
    </row>
    <row r="230" spans="1:9" x14ac:dyDescent="0.25">
      <c r="A230" s="9">
        <v>2140</v>
      </c>
      <c r="B230" s="9">
        <v>6</v>
      </c>
      <c r="C230" s="9" t="s">
        <v>691</v>
      </c>
      <c r="D230" s="9" t="s">
        <v>692</v>
      </c>
      <c r="E230" s="9" t="s">
        <v>648</v>
      </c>
      <c r="F230" s="9" t="s">
        <v>116</v>
      </c>
      <c r="G230" s="9" t="s">
        <v>117</v>
      </c>
      <c r="H230" s="9" t="s">
        <v>693</v>
      </c>
      <c r="I230" s="9" t="str">
        <f t="shared" si="3"/>
        <v>Cauca- Municipio  Paez - Cra. 2 No. 1-11 - Código oficina2140</v>
      </c>
    </row>
    <row r="231" spans="1:9" x14ac:dyDescent="0.25">
      <c r="A231" s="9">
        <v>2134</v>
      </c>
      <c r="B231" s="9">
        <v>6</v>
      </c>
      <c r="C231" s="9" t="s">
        <v>694</v>
      </c>
      <c r="D231" s="9" t="s">
        <v>695</v>
      </c>
      <c r="E231" s="9" t="s">
        <v>648</v>
      </c>
      <c r="F231" s="9" t="s">
        <v>116</v>
      </c>
      <c r="G231" s="9" t="s">
        <v>117</v>
      </c>
      <c r="H231" s="9" t="s">
        <v>696</v>
      </c>
      <c r="I231" s="9" t="str">
        <f t="shared" si="3"/>
        <v>Cauca- Municipio  Sotara - Calle Principal - frente al parque - Código oficina2134</v>
      </c>
    </row>
    <row r="232" spans="1:9" x14ac:dyDescent="0.25">
      <c r="A232" s="9">
        <v>6922</v>
      </c>
      <c r="B232" s="9">
        <v>4</v>
      </c>
      <c r="C232" s="9" t="s">
        <v>697</v>
      </c>
      <c r="D232" s="9" t="s">
        <v>698</v>
      </c>
      <c r="E232" s="9" t="s">
        <v>648</v>
      </c>
      <c r="F232" s="9" t="s">
        <v>116</v>
      </c>
      <c r="G232" s="9" t="s">
        <v>117</v>
      </c>
      <c r="H232" s="9" t="s">
        <v>699</v>
      </c>
      <c r="I232" s="9" t="str">
        <f t="shared" si="3"/>
        <v>Cauca- Municipio  Piendamó - Cra. 3 Calle 8-00 - Código oficina6922</v>
      </c>
    </row>
    <row r="233" spans="1:9" x14ac:dyDescent="0.25">
      <c r="A233" s="9">
        <v>6918</v>
      </c>
      <c r="B233" s="9">
        <v>2</v>
      </c>
      <c r="C233" s="9" t="s">
        <v>700</v>
      </c>
      <c r="D233" s="9" t="s">
        <v>701</v>
      </c>
      <c r="E233" s="9" t="s">
        <v>648</v>
      </c>
      <c r="F233" s="9" t="s">
        <v>136</v>
      </c>
      <c r="G233" s="9" t="s">
        <v>137</v>
      </c>
      <c r="H233" s="9" t="s">
        <v>702</v>
      </c>
      <c r="I233" s="9" t="str">
        <f t="shared" si="3"/>
        <v>Cauca- Municipio  Popayán - Calle 4 No.7-03 - Código oficina6918</v>
      </c>
    </row>
    <row r="234" spans="1:9" x14ac:dyDescent="0.25">
      <c r="A234" s="9">
        <v>6921</v>
      </c>
      <c r="B234" s="9">
        <v>4</v>
      </c>
      <c r="C234" s="9" t="s">
        <v>1304</v>
      </c>
      <c r="D234" s="9" t="s">
        <v>1305</v>
      </c>
      <c r="E234" s="9" t="s">
        <v>648</v>
      </c>
      <c r="F234" s="9" t="s">
        <v>136</v>
      </c>
      <c r="G234" s="9" t="s">
        <v>137</v>
      </c>
      <c r="H234" s="9" t="s">
        <v>1306</v>
      </c>
      <c r="I234" s="9" t="str">
        <f t="shared" si="3"/>
        <v>Cauca- Municipio  Puerto Tejada - Cra.20 Calle 15 y 14 - Código oficina6921</v>
      </c>
    </row>
    <row r="235" spans="1:9" x14ac:dyDescent="0.25">
      <c r="A235" s="9">
        <v>2174</v>
      </c>
      <c r="B235" s="9">
        <v>6</v>
      </c>
      <c r="C235" s="9" t="s">
        <v>703</v>
      </c>
      <c r="D235" s="9" t="s">
        <v>704</v>
      </c>
      <c r="E235" s="9" t="s">
        <v>648</v>
      </c>
      <c r="F235" s="9" t="s">
        <v>136</v>
      </c>
      <c r="G235" s="9" t="s">
        <v>137</v>
      </c>
      <c r="H235" s="9" t="s">
        <v>705</v>
      </c>
      <c r="I235" s="9" t="str">
        <f t="shared" si="3"/>
        <v>Cauca- Municipio  Puracé - Carrera 3 No. 5 - 49 Calle Principal - Coconuco - Puracé - Código oficina2174</v>
      </c>
    </row>
    <row r="236" spans="1:9" x14ac:dyDescent="0.25">
      <c r="A236" s="9">
        <v>2108</v>
      </c>
      <c r="B236" s="9">
        <v>6</v>
      </c>
      <c r="C236" s="9" t="s">
        <v>706</v>
      </c>
      <c r="D236" s="9" t="s">
        <v>707</v>
      </c>
      <c r="E236" s="9" t="s">
        <v>648</v>
      </c>
      <c r="F236" s="9" t="s">
        <v>116</v>
      </c>
      <c r="G236" s="9" t="s">
        <v>117</v>
      </c>
      <c r="H236" s="9" t="s">
        <v>708</v>
      </c>
      <c r="I236" s="9" t="str">
        <f t="shared" si="3"/>
        <v>Cauca- Municipio  Rosas - : Calle 7 # 4 – 01 Centro Administrativo Municipal - Código oficina2108</v>
      </c>
    </row>
    <row r="237" spans="1:9" x14ac:dyDescent="0.25">
      <c r="A237" s="9">
        <v>2165</v>
      </c>
      <c r="B237" s="9">
        <v>6</v>
      </c>
      <c r="C237" s="9" t="s">
        <v>709</v>
      </c>
      <c r="D237" s="9" t="s">
        <v>710</v>
      </c>
      <c r="E237" s="9" t="s">
        <v>648</v>
      </c>
      <c r="F237" s="9" t="s">
        <v>116</v>
      </c>
      <c r="G237" s="9" t="s">
        <v>117</v>
      </c>
      <c r="H237" s="9" t="s">
        <v>711</v>
      </c>
      <c r="I237" s="9" t="str">
        <f t="shared" si="3"/>
        <v>Cauca- Municipio  San Sebastián - Calle 3 No. 6-74 - Código oficina2165</v>
      </c>
    </row>
    <row r="238" spans="1:9" x14ac:dyDescent="0.25">
      <c r="A238" s="9">
        <v>6920</v>
      </c>
      <c r="B238" s="9">
        <v>3</v>
      </c>
      <c r="C238" s="9" t="s">
        <v>712</v>
      </c>
      <c r="D238" s="9" t="s">
        <v>713</v>
      </c>
      <c r="E238" s="9" t="s">
        <v>648</v>
      </c>
      <c r="F238" s="9" t="s">
        <v>180</v>
      </c>
      <c r="G238" s="9" t="s">
        <v>117</v>
      </c>
      <c r="H238" s="9" t="s">
        <v>714</v>
      </c>
      <c r="I238" s="9" t="str">
        <f t="shared" si="3"/>
        <v>Cauca- Municipio  Santander De Quilichao - Calle 4 No.9-06 - Código oficina6920</v>
      </c>
    </row>
    <row r="239" spans="1:9" x14ac:dyDescent="0.25">
      <c r="A239" s="9">
        <v>6916</v>
      </c>
      <c r="B239" s="9">
        <v>6</v>
      </c>
      <c r="C239" s="9" t="s">
        <v>715</v>
      </c>
      <c r="D239" s="9" t="s">
        <v>716</v>
      </c>
      <c r="E239" s="9" t="s">
        <v>648</v>
      </c>
      <c r="F239" s="9" t="s">
        <v>116</v>
      </c>
      <c r="G239" s="9" t="s">
        <v>117</v>
      </c>
      <c r="H239" s="9" t="s">
        <v>717</v>
      </c>
      <c r="I239" s="9" t="str">
        <f t="shared" si="3"/>
        <v>Cauca- Municipio  Silvia - Carrera 3 No.10-32  - Código oficina6916</v>
      </c>
    </row>
    <row r="240" spans="1:9" x14ac:dyDescent="0.25">
      <c r="A240" s="9">
        <v>2111</v>
      </c>
      <c r="B240" s="9">
        <v>6</v>
      </c>
      <c r="C240" s="9" t="s">
        <v>718</v>
      </c>
      <c r="D240" s="9" t="s">
        <v>719</v>
      </c>
      <c r="E240" s="9" t="s">
        <v>648</v>
      </c>
      <c r="F240" s="9" t="s">
        <v>180</v>
      </c>
      <c r="G240" s="9" t="s">
        <v>117</v>
      </c>
      <c r="H240" s="9" t="s">
        <v>720</v>
      </c>
      <c r="I240" s="9" t="str">
        <f t="shared" si="3"/>
        <v>Cauca- Municipio  Suárez - Carrera 5 No. 6-25 - Código oficina2111</v>
      </c>
    </row>
    <row r="241" spans="1:9" x14ac:dyDescent="0.25">
      <c r="A241" s="9">
        <v>6917</v>
      </c>
      <c r="B241" s="9">
        <v>4</v>
      </c>
      <c r="C241" s="9" t="s">
        <v>721</v>
      </c>
      <c r="D241" s="9" t="s">
        <v>722</v>
      </c>
      <c r="E241" s="9" t="s">
        <v>648</v>
      </c>
      <c r="F241" s="9" t="s">
        <v>116</v>
      </c>
      <c r="G241" s="9" t="s">
        <v>117</v>
      </c>
      <c r="H241" s="9" t="s">
        <v>723</v>
      </c>
      <c r="I241" s="9" t="str">
        <f t="shared" si="3"/>
        <v>Cauca- Municipio  Timbío - Calle 18 No.21-00 Local 4 Barrio San Judas - Código oficina6917</v>
      </c>
    </row>
    <row r="242" spans="1:9" x14ac:dyDescent="0.25">
      <c r="A242" s="9">
        <v>2180</v>
      </c>
      <c r="B242" s="9">
        <v>6</v>
      </c>
      <c r="C242" s="9" t="s">
        <v>724</v>
      </c>
      <c r="D242" s="9" t="s">
        <v>725</v>
      </c>
      <c r="E242" s="9" t="s">
        <v>648</v>
      </c>
      <c r="F242" s="9" t="s">
        <v>136</v>
      </c>
      <c r="G242" s="9" t="s">
        <v>137</v>
      </c>
      <c r="H242" s="9" t="s">
        <v>639</v>
      </c>
      <c r="I242" s="9" t="str">
        <f t="shared" si="3"/>
        <v>Cauca- Municipio  Timbiquí - Calle Principal - Código oficina2180</v>
      </c>
    </row>
    <row r="243" spans="1:9" x14ac:dyDescent="0.25">
      <c r="A243" s="9">
        <v>2175</v>
      </c>
      <c r="B243" s="9">
        <v>6</v>
      </c>
      <c r="C243" s="9" t="s">
        <v>726</v>
      </c>
      <c r="D243" s="9" t="s">
        <v>727</v>
      </c>
      <c r="E243" s="9" t="s">
        <v>728</v>
      </c>
      <c r="F243" s="9" t="s">
        <v>180</v>
      </c>
      <c r="G243" s="9" t="s">
        <v>117</v>
      </c>
      <c r="H243" s="9" t="s">
        <v>729</v>
      </c>
      <c r="I243" s="9" t="str">
        <f t="shared" si="3"/>
        <v>CAUCA- Municipio  Toribio - Carrera 3  No. 4 - 09 Esquina del Parque Principal - Barrio la Unión - Código oficina2175</v>
      </c>
    </row>
    <row r="244" spans="1:9" x14ac:dyDescent="0.25">
      <c r="A244" s="9">
        <v>2107</v>
      </c>
      <c r="B244" s="9">
        <v>6</v>
      </c>
      <c r="C244" s="9" t="s">
        <v>730</v>
      </c>
      <c r="D244" s="9" t="s">
        <v>731</v>
      </c>
      <c r="E244" s="9" t="s">
        <v>648</v>
      </c>
      <c r="F244" s="9" t="s">
        <v>116</v>
      </c>
      <c r="G244" s="9" t="s">
        <v>117</v>
      </c>
      <c r="H244" s="9" t="s">
        <v>732</v>
      </c>
      <c r="I244" s="9" t="str">
        <f t="shared" si="3"/>
        <v>Cauca- Municipio  Totoró - Calle 3 N° 4 - 86 - Código oficina2107</v>
      </c>
    </row>
    <row r="245" spans="1:9" x14ac:dyDescent="0.25">
      <c r="A245" s="9">
        <v>3110</v>
      </c>
      <c r="B245" s="9">
        <v>5</v>
      </c>
      <c r="C245" s="9" t="s">
        <v>1307</v>
      </c>
      <c r="D245" s="9" t="s">
        <v>1308</v>
      </c>
      <c r="E245" s="9" t="s">
        <v>735</v>
      </c>
      <c r="F245" s="9" t="s">
        <v>136</v>
      </c>
      <c r="G245" s="9" t="s">
        <v>137</v>
      </c>
      <c r="H245" s="9" t="s">
        <v>1309</v>
      </c>
      <c r="I245" s="9" t="str">
        <f t="shared" si="3"/>
        <v>Cundinamarca- Municipio  Agua De Dios - Carrera 9 No.14-02/08 - Código oficina3110</v>
      </c>
    </row>
    <row r="246" spans="1:9" x14ac:dyDescent="0.25">
      <c r="A246" s="9">
        <v>3106</v>
      </c>
      <c r="B246" s="9">
        <v>5</v>
      </c>
      <c r="C246" s="9" t="s">
        <v>1310</v>
      </c>
      <c r="D246" s="9" t="s">
        <v>1311</v>
      </c>
      <c r="E246" s="9" t="s">
        <v>735</v>
      </c>
      <c r="F246" s="9" t="s">
        <v>116</v>
      </c>
      <c r="G246" s="9" t="s">
        <v>117</v>
      </c>
      <c r="H246" s="9" t="s">
        <v>1312</v>
      </c>
      <c r="I246" s="9" t="str">
        <f t="shared" si="3"/>
        <v>Cundinamarca- Municipio  Anapoima - Calle 8 No. 2-14 - Código oficina3106</v>
      </c>
    </row>
    <row r="247" spans="1:9" x14ac:dyDescent="0.25">
      <c r="A247" s="9">
        <v>3107</v>
      </c>
      <c r="B247" s="9">
        <v>5</v>
      </c>
      <c r="C247" s="9" t="s">
        <v>1313</v>
      </c>
      <c r="D247" s="9" t="s">
        <v>1314</v>
      </c>
      <c r="E247" s="9" t="s">
        <v>735</v>
      </c>
      <c r="F247" s="9" t="s">
        <v>116</v>
      </c>
      <c r="G247" s="9" t="s">
        <v>117</v>
      </c>
      <c r="H247" s="9" t="s">
        <v>1315</v>
      </c>
      <c r="I247" s="9" t="str">
        <f t="shared" si="3"/>
        <v>Cundinamarca- Municipio  Anolaima - Carrera 4 No. 4-02 - Código oficina3107</v>
      </c>
    </row>
    <row r="248" spans="1:9" x14ac:dyDescent="0.25">
      <c r="A248" s="9">
        <v>3109</v>
      </c>
      <c r="B248" s="9">
        <v>7</v>
      </c>
      <c r="C248" s="9" t="s">
        <v>1316</v>
      </c>
      <c r="D248" s="9" t="s">
        <v>1317</v>
      </c>
      <c r="E248" s="9" t="s">
        <v>735</v>
      </c>
      <c r="F248" s="9" t="s">
        <v>136</v>
      </c>
      <c r="G248" s="9" t="s">
        <v>137</v>
      </c>
      <c r="H248" s="9" t="s">
        <v>1318</v>
      </c>
      <c r="I248" s="9" t="str">
        <f t="shared" si="3"/>
        <v>Cundinamarca- Municipio  Apulo - Carrera 4 No. 11-65 Avenida Colombia Barrio Centro - Código oficina3109</v>
      </c>
    </row>
    <row r="249" spans="1:9" x14ac:dyDescent="0.25">
      <c r="A249" s="9">
        <v>3113</v>
      </c>
      <c r="B249" s="9">
        <v>5</v>
      </c>
      <c r="C249" s="9" t="s">
        <v>1319</v>
      </c>
      <c r="D249" s="9" t="s">
        <v>1320</v>
      </c>
      <c r="E249" s="9" t="s">
        <v>735</v>
      </c>
      <c r="F249" s="9" t="s">
        <v>116</v>
      </c>
      <c r="G249" s="9" t="s">
        <v>117</v>
      </c>
      <c r="H249" s="9" t="s">
        <v>1321</v>
      </c>
      <c r="I249" s="9" t="str">
        <f t="shared" si="3"/>
        <v>Cundinamarca- Municipio  Arbeláez - Calle 8 No.7-08/10 - Código oficina3113</v>
      </c>
    </row>
    <row r="250" spans="1:9" x14ac:dyDescent="0.25">
      <c r="A250" s="9">
        <v>3111</v>
      </c>
      <c r="B250" s="9">
        <v>7</v>
      </c>
      <c r="C250" s="9" t="s">
        <v>733</v>
      </c>
      <c r="D250" s="9" t="s">
        <v>734</v>
      </c>
      <c r="E250" s="9" t="s">
        <v>735</v>
      </c>
      <c r="F250" s="9" t="s">
        <v>136</v>
      </c>
      <c r="G250" s="9" t="s">
        <v>137</v>
      </c>
      <c r="H250" s="9" t="s">
        <v>736</v>
      </c>
      <c r="I250" s="9" t="str">
        <f t="shared" si="3"/>
        <v>Cundinamarca- Municipio  Cabrera - Carrera. 2 No.5-34 - Código oficina3111</v>
      </c>
    </row>
    <row r="251" spans="1:9" x14ac:dyDescent="0.25">
      <c r="A251" s="9">
        <v>3115</v>
      </c>
      <c r="B251" s="9">
        <v>7</v>
      </c>
      <c r="C251" s="9" t="s">
        <v>737</v>
      </c>
      <c r="D251" s="9" t="s">
        <v>738</v>
      </c>
      <c r="E251" s="9" t="s">
        <v>735</v>
      </c>
      <c r="F251" s="9" t="s">
        <v>116</v>
      </c>
      <c r="G251" s="9" t="s">
        <v>117</v>
      </c>
      <c r="H251" s="9" t="s">
        <v>739</v>
      </c>
      <c r="I251" s="9" t="str">
        <f t="shared" si="3"/>
        <v>Cundinamarca- Municipio  Cachipay - Calle 4 No. 5-34/40 - Código oficina3115</v>
      </c>
    </row>
    <row r="252" spans="1:9" x14ac:dyDescent="0.25">
      <c r="A252" s="9">
        <v>3117</v>
      </c>
      <c r="B252" s="9">
        <v>6</v>
      </c>
      <c r="C252" s="9" t="s">
        <v>1322</v>
      </c>
      <c r="D252" s="9" t="s">
        <v>1323</v>
      </c>
      <c r="E252" s="9" t="s">
        <v>735</v>
      </c>
      <c r="F252" s="9" t="s">
        <v>116</v>
      </c>
      <c r="G252" s="9" t="s">
        <v>117</v>
      </c>
      <c r="H252" s="9" t="s">
        <v>1324</v>
      </c>
      <c r="I252" s="9" t="str">
        <f t="shared" si="3"/>
        <v>Cundinamarca- Municipio  Caparrapí - Carrera. 4 No. 7-25 - Código oficina3117</v>
      </c>
    </row>
    <row r="253" spans="1:9" x14ac:dyDescent="0.25">
      <c r="A253" s="9">
        <v>3114</v>
      </c>
      <c r="B253" s="9">
        <v>5</v>
      </c>
      <c r="C253" s="9" t="s">
        <v>740</v>
      </c>
      <c r="D253" s="9" t="s">
        <v>741</v>
      </c>
      <c r="E253" s="9" t="s">
        <v>735</v>
      </c>
      <c r="F253" s="9" t="s">
        <v>136</v>
      </c>
      <c r="G253" s="9" t="s">
        <v>137</v>
      </c>
      <c r="H253" s="9" t="s">
        <v>742</v>
      </c>
      <c r="I253" s="9" t="str">
        <f t="shared" si="3"/>
        <v>Cundinamarca- Municipio  Caqueza - Carrera 5 No. 2-18 - Código oficina3114</v>
      </c>
    </row>
    <row r="254" spans="1:9" x14ac:dyDescent="0.25">
      <c r="A254" s="9">
        <v>3127</v>
      </c>
      <c r="B254" s="9">
        <v>7</v>
      </c>
      <c r="C254" s="9" t="s">
        <v>743</v>
      </c>
      <c r="D254" s="9" t="s">
        <v>744</v>
      </c>
      <c r="E254" s="9" t="s">
        <v>735</v>
      </c>
      <c r="F254" s="9" t="s">
        <v>136</v>
      </c>
      <c r="G254" s="9" t="s">
        <v>137</v>
      </c>
      <c r="H254" s="9" t="s">
        <v>745</v>
      </c>
      <c r="I254" s="9" t="str">
        <f t="shared" si="3"/>
        <v>Cundinamarca- Municipio  Carmen De Carupa - Calle 2  N° 1 – 03 - Código oficina3127</v>
      </c>
    </row>
    <row r="255" spans="1:9" x14ac:dyDescent="0.25">
      <c r="A255" s="9">
        <v>3120</v>
      </c>
      <c r="B255" s="9">
        <v>7</v>
      </c>
      <c r="C255" s="9" t="s">
        <v>1325</v>
      </c>
      <c r="D255" s="9" t="s">
        <v>1326</v>
      </c>
      <c r="E255" s="9" t="s">
        <v>735</v>
      </c>
      <c r="F255" s="9" t="s">
        <v>136</v>
      </c>
      <c r="G255" s="9" t="s">
        <v>137</v>
      </c>
      <c r="H255" s="9" t="s">
        <v>1327</v>
      </c>
      <c r="I255" s="9" t="str">
        <f t="shared" si="3"/>
        <v>Cundinamarca- Municipio  Chaguaní - Carrera 4 No. 3-01  Esquina - Código oficina3120</v>
      </c>
    </row>
    <row r="256" spans="1:9" x14ac:dyDescent="0.25">
      <c r="A256" s="9">
        <v>920</v>
      </c>
      <c r="B256" s="9">
        <v>3</v>
      </c>
      <c r="C256" s="9" t="s">
        <v>746</v>
      </c>
      <c r="D256" s="9" t="s">
        <v>747</v>
      </c>
      <c r="E256" s="9" t="s">
        <v>735</v>
      </c>
      <c r="F256" s="9" t="s">
        <v>136</v>
      </c>
      <c r="G256" s="9" t="s">
        <v>137</v>
      </c>
      <c r="H256" s="9" t="s">
        <v>748</v>
      </c>
      <c r="I256" s="9" t="str">
        <f t="shared" si="3"/>
        <v>Cundinamarca- Municipio  Chía - Carrera 10 No.8-13 - Código oficina920</v>
      </c>
    </row>
    <row r="257" spans="1:9" x14ac:dyDescent="0.25">
      <c r="A257" s="9">
        <v>3116</v>
      </c>
      <c r="B257" s="9">
        <v>5</v>
      </c>
      <c r="C257" s="9" t="s">
        <v>749</v>
      </c>
      <c r="D257" s="9" t="s">
        <v>750</v>
      </c>
      <c r="E257" s="9" t="s">
        <v>735</v>
      </c>
      <c r="F257" s="9" t="s">
        <v>136</v>
      </c>
      <c r="G257" s="9" t="s">
        <v>137</v>
      </c>
      <c r="H257" s="9" t="s">
        <v>751</v>
      </c>
      <c r="I257" s="9" t="str">
        <f t="shared" si="3"/>
        <v>Cundinamarca- Municipio  Choachí - Carrera 3 NO 4-08 - Código oficina3116</v>
      </c>
    </row>
    <row r="258" spans="1:9" x14ac:dyDescent="0.25">
      <c r="A258" s="9">
        <v>3118</v>
      </c>
      <c r="B258" s="9">
        <v>5</v>
      </c>
      <c r="C258" s="9" t="s">
        <v>752</v>
      </c>
      <c r="D258" s="9" t="s">
        <v>753</v>
      </c>
      <c r="E258" s="9" t="s">
        <v>735</v>
      </c>
      <c r="F258" s="9" t="s">
        <v>136</v>
      </c>
      <c r="G258" s="9" t="s">
        <v>137</v>
      </c>
      <c r="H258" s="9" t="s">
        <v>754</v>
      </c>
      <c r="I258" s="9" t="str">
        <f t="shared" si="3"/>
        <v>Cundinamarca- Municipio  Chocontá - Carrera 5 No. 4 - 43
 - Código oficina3118</v>
      </c>
    </row>
    <row r="259" spans="1:9" x14ac:dyDescent="0.25">
      <c r="A259" s="9">
        <v>3124</v>
      </c>
      <c r="B259" s="9">
        <v>4</v>
      </c>
      <c r="C259" s="9" t="s">
        <v>1328</v>
      </c>
      <c r="D259" s="9" t="s">
        <v>1329</v>
      </c>
      <c r="E259" s="9" t="s">
        <v>735</v>
      </c>
      <c r="F259" s="9" t="s">
        <v>116</v>
      </c>
      <c r="G259" s="9" t="s">
        <v>117</v>
      </c>
      <c r="H259" s="9" t="s">
        <v>1330</v>
      </c>
      <c r="I259" s="9" t="str">
        <f t="shared" si="3"/>
        <v>Cundinamarca- Municipio  El Colegio - Carrera 6 No. 9 – 50 / 58  - Código oficina3124</v>
      </c>
    </row>
    <row r="260" spans="1:9" x14ac:dyDescent="0.25">
      <c r="A260" s="9">
        <v>900</v>
      </c>
      <c r="B260" s="9">
        <v>3</v>
      </c>
      <c r="C260" s="9" t="s">
        <v>755</v>
      </c>
      <c r="D260" s="9" t="s">
        <v>756</v>
      </c>
      <c r="E260" s="9" t="s">
        <v>735</v>
      </c>
      <c r="F260" s="9" t="s">
        <v>136</v>
      </c>
      <c r="G260" s="9" t="s">
        <v>137</v>
      </c>
      <c r="H260" s="9" t="s">
        <v>757</v>
      </c>
      <c r="I260" s="9" t="str">
        <f t="shared" ref="I260:I323" si="4">CONCATENATE(E260,"- Municipio  ",D260," - ", H260," - Código oficina",A260)</f>
        <v>Cundinamarca- Municipio  Facatativá - Carrera 3 No. 5-40 - Código oficina900</v>
      </c>
    </row>
    <row r="261" spans="1:9" x14ac:dyDescent="0.25">
      <c r="A261" s="9">
        <v>3130</v>
      </c>
      <c r="B261" s="9">
        <v>5</v>
      </c>
      <c r="C261" s="9" t="s">
        <v>1331</v>
      </c>
      <c r="D261" s="9" t="s">
        <v>1332</v>
      </c>
      <c r="E261" s="9" t="s">
        <v>735</v>
      </c>
      <c r="F261" s="9" t="s">
        <v>116</v>
      </c>
      <c r="G261" s="9" t="s">
        <v>117</v>
      </c>
      <c r="H261" s="9" t="s">
        <v>1333</v>
      </c>
      <c r="I261" s="9" t="str">
        <f t="shared" si="4"/>
        <v>Cundinamarca- Municipio  Fomeque - Carrera 4 NO 4-55 - Código oficina3130</v>
      </c>
    </row>
    <row r="262" spans="1:9" x14ac:dyDescent="0.25">
      <c r="A262" s="9">
        <v>3126</v>
      </c>
      <c r="B262" s="9">
        <v>7</v>
      </c>
      <c r="C262" s="9" t="s">
        <v>758</v>
      </c>
      <c r="D262" s="9" t="s">
        <v>759</v>
      </c>
      <c r="E262" s="9" t="s">
        <v>735</v>
      </c>
      <c r="F262" s="9" t="s">
        <v>136</v>
      </c>
      <c r="G262" s="9" t="s">
        <v>137</v>
      </c>
      <c r="H262" s="9" t="s">
        <v>760</v>
      </c>
      <c r="I262" s="9" t="str">
        <f t="shared" si="4"/>
        <v>Cundinamarca- Municipio  Fosca - Calle  2 NO 1-51 - Código oficina3126</v>
      </c>
    </row>
    <row r="263" spans="1:9" x14ac:dyDescent="0.25">
      <c r="A263" s="9">
        <v>910</v>
      </c>
      <c r="B263" s="9">
        <v>4</v>
      </c>
      <c r="C263" s="9" t="s">
        <v>761</v>
      </c>
      <c r="D263" s="9" t="s">
        <v>762</v>
      </c>
      <c r="E263" s="9" t="s">
        <v>735</v>
      </c>
      <c r="F263" s="9" t="s">
        <v>136</v>
      </c>
      <c r="G263" s="9" t="s">
        <v>137</v>
      </c>
      <c r="H263" s="9" t="s">
        <v>763</v>
      </c>
      <c r="I263" s="9" t="str">
        <f t="shared" si="4"/>
        <v>Cundinamarca- Municipio  Funza - Calle 13 No. 15 - 97 - Código oficina910</v>
      </c>
    </row>
    <row r="264" spans="1:9" x14ac:dyDescent="0.25">
      <c r="A264" s="9">
        <v>3166</v>
      </c>
      <c r="B264" s="9">
        <v>3</v>
      </c>
      <c r="C264" s="9" t="s">
        <v>1334</v>
      </c>
      <c r="D264" s="9" t="s">
        <v>1335</v>
      </c>
      <c r="E264" s="9" t="s">
        <v>735</v>
      </c>
      <c r="F264" s="9" t="s">
        <v>136</v>
      </c>
      <c r="G264" s="9" t="s">
        <v>137</v>
      </c>
      <c r="H264" s="9" t="s">
        <v>1336</v>
      </c>
      <c r="I264" s="9" t="str">
        <f t="shared" si="4"/>
        <v>Cundinamarca- Municipio  Fusagasugá - Carrera 4 No. 8 A - 10  - Código oficina3166</v>
      </c>
    </row>
    <row r="265" spans="1:9" x14ac:dyDescent="0.25">
      <c r="A265" s="9">
        <v>3134</v>
      </c>
      <c r="B265" s="9">
        <v>7</v>
      </c>
      <c r="C265" s="9" t="s">
        <v>764</v>
      </c>
      <c r="D265" s="9" t="s">
        <v>765</v>
      </c>
      <c r="E265" s="9" t="s">
        <v>735</v>
      </c>
      <c r="F265" s="9" t="s">
        <v>136</v>
      </c>
      <c r="G265" s="9" t="s">
        <v>137</v>
      </c>
      <c r="H265" s="9" t="s">
        <v>766</v>
      </c>
      <c r="I265" s="9" t="str">
        <f t="shared" si="4"/>
        <v>Cundinamarca- Municipio  Gachala - Carrera 4 No. 6-32/36 - Código oficina3134</v>
      </c>
    </row>
    <row r="266" spans="1:9" x14ac:dyDescent="0.25">
      <c r="A266" s="9">
        <v>3135</v>
      </c>
      <c r="B266" s="9">
        <v>5</v>
      </c>
      <c r="C266" s="9" t="s">
        <v>767</v>
      </c>
      <c r="D266" s="9" t="s">
        <v>768</v>
      </c>
      <c r="E266" s="9" t="s">
        <v>735</v>
      </c>
      <c r="F266" s="9" t="s">
        <v>136</v>
      </c>
      <c r="G266" s="9" t="s">
        <v>137</v>
      </c>
      <c r="H266" s="9" t="s">
        <v>769</v>
      </c>
      <c r="I266" s="9" t="str">
        <f t="shared" si="4"/>
        <v>Cundinamarca- Municipio  Gachetá - Carrera 4 No. 4-27 - Código oficina3135</v>
      </c>
    </row>
    <row r="267" spans="1:9" x14ac:dyDescent="0.25">
      <c r="A267" s="9">
        <v>3122</v>
      </c>
      <c r="B267" s="9">
        <v>2</v>
      </c>
      <c r="C267" s="9" t="s">
        <v>1337</v>
      </c>
      <c r="D267" s="9" t="s">
        <v>1338</v>
      </c>
      <c r="E267" s="9" t="s">
        <v>735</v>
      </c>
      <c r="F267" s="9" t="s">
        <v>136</v>
      </c>
      <c r="G267" s="9" t="s">
        <v>137</v>
      </c>
      <c r="H267" s="9" t="s">
        <v>1339</v>
      </c>
      <c r="I267" s="9" t="str">
        <f t="shared" si="4"/>
        <v>Cundinamarca- Municipio  Girardot - Carrera 14 N° 18-02 / Calle 18  N° 12 – 70 - Código oficina3122</v>
      </c>
    </row>
    <row r="268" spans="1:9" x14ac:dyDescent="0.25">
      <c r="A268" s="9">
        <v>3133</v>
      </c>
      <c r="B268" s="9">
        <v>4</v>
      </c>
      <c r="C268" s="9" t="s">
        <v>1340</v>
      </c>
      <c r="D268" s="9" t="s">
        <v>1341</v>
      </c>
      <c r="E268" s="9" t="s">
        <v>735</v>
      </c>
      <c r="F268" s="9" t="s">
        <v>116</v>
      </c>
      <c r="G268" s="9" t="s">
        <v>117</v>
      </c>
      <c r="H268" s="9" t="s">
        <v>1342</v>
      </c>
      <c r="I268" s="9" t="str">
        <f t="shared" si="4"/>
        <v>Cundinamarca- Municipio  Guaduas - Calle 4 No. 4 A - 16 - Código oficina3133</v>
      </c>
    </row>
    <row r="269" spans="1:9" x14ac:dyDescent="0.25">
      <c r="A269" s="9">
        <v>3136</v>
      </c>
      <c r="B269" s="9">
        <v>5</v>
      </c>
      <c r="C269" s="9" t="s">
        <v>770</v>
      </c>
      <c r="D269" s="9" t="s">
        <v>771</v>
      </c>
      <c r="E269" s="9" t="s">
        <v>735</v>
      </c>
      <c r="F269" s="9" t="s">
        <v>136</v>
      </c>
      <c r="G269" s="9" t="s">
        <v>137</v>
      </c>
      <c r="H269" s="9" t="s">
        <v>772</v>
      </c>
      <c r="I269" s="9" t="str">
        <f t="shared" si="4"/>
        <v>Cundinamarca- Municipio  Guasca - Carrera 4 No.3-35/45 - Código oficina3136</v>
      </c>
    </row>
    <row r="270" spans="1:9" x14ac:dyDescent="0.25">
      <c r="A270" s="9">
        <v>3137</v>
      </c>
      <c r="B270" s="9">
        <v>7</v>
      </c>
      <c r="C270" s="9" t="s">
        <v>773</v>
      </c>
      <c r="D270" s="9" t="s">
        <v>774</v>
      </c>
      <c r="E270" s="9" t="s">
        <v>735</v>
      </c>
      <c r="F270" s="9" t="s">
        <v>136</v>
      </c>
      <c r="G270" s="9" t="s">
        <v>137</v>
      </c>
      <c r="H270" s="9" t="s">
        <v>775</v>
      </c>
      <c r="I270" s="9" t="str">
        <f t="shared" si="4"/>
        <v>Cundinamarca- Municipio  Guatavita - Plaza Civica -  Guatavita  - Código oficina3137</v>
      </c>
    </row>
    <row r="271" spans="1:9" x14ac:dyDescent="0.25">
      <c r="A271" s="9">
        <v>3138</v>
      </c>
      <c r="B271" s="9">
        <v>7</v>
      </c>
      <c r="C271" s="9" t="s">
        <v>1343</v>
      </c>
      <c r="D271" s="9" t="s">
        <v>1344</v>
      </c>
      <c r="E271" s="9" t="s">
        <v>735</v>
      </c>
      <c r="F271" s="9" t="s">
        <v>116</v>
      </c>
      <c r="G271" s="9" t="s">
        <v>117</v>
      </c>
      <c r="H271" s="9" t="s">
        <v>1345</v>
      </c>
      <c r="I271" s="9" t="str">
        <f t="shared" si="4"/>
        <v>Cundinamarca- Municipio  Guayabal De Siquima - Calle 3 No. 4 -03 Alcaldía Municipal - Código oficina3138</v>
      </c>
    </row>
    <row r="272" spans="1:9" x14ac:dyDescent="0.25">
      <c r="A272" s="9">
        <v>3139</v>
      </c>
      <c r="B272" s="9">
        <v>7</v>
      </c>
      <c r="C272" s="9" t="s">
        <v>776</v>
      </c>
      <c r="D272" s="9" t="s">
        <v>777</v>
      </c>
      <c r="E272" s="9" t="s">
        <v>735</v>
      </c>
      <c r="F272" s="9" t="s">
        <v>136</v>
      </c>
      <c r="G272" s="9" t="s">
        <v>137</v>
      </c>
      <c r="H272" s="9" t="s">
        <v>778</v>
      </c>
      <c r="I272" s="9" t="str">
        <f t="shared" si="4"/>
        <v>Cundinamarca- Municipio  Gutiérrez - Calle 5 NO 4-20 - Código oficina3139</v>
      </c>
    </row>
    <row r="273" spans="1:9" x14ac:dyDescent="0.25">
      <c r="A273" s="9">
        <v>3140</v>
      </c>
      <c r="B273" s="9">
        <v>7</v>
      </c>
      <c r="C273" s="9" t="s">
        <v>779</v>
      </c>
      <c r="D273" s="9" t="s">
        <v>780</v>
      </c>
      <c r="E273" s="9" t="s">
        <v>735</v>
      </c>
      <c r="F273" s="9" t="s">
        <v>116</v>
      </c>
      <c r="G273" s="9" t="s">
        <v>117</v>
      </c>
      <c r="H273" s="9" t="s">
        <v>781</v>
      </c>
      <c r="I273" s="9" t="str">
        <f t="shared" si="4"/>
        <v>Cundinamarca- Municipio  Junín - Carrera 4 No.3-29 - Código oficina3140</v>
      </c>
    </row>
    <row r="274" spans="1:9" x14ac:dyDescent="0.25">
      <c r="A274" s="9">
        <v>700</v>
      </c>
      <c r="B274" s="9">
        <v>4</v>
      </c>
      <c r="C274" s="9" t="s">
        <v>782</v>
      </c>
      <c r="D274" s="9" t="s">
        <v>783</v>
      </c>
      <c r="E274" s="9" t="s">
        <v>735</v>
      </c>
      <c r="F274" s="9" t="s">
        <v>136</v>
      </c>
      <c r="G274" s="9" t="s">
        <v>137</v>
      </c>
      <c r="H274" s="9" t="s">
        <v>784</v>
      </c>
      <c r="I274" s="9" t="str">
        <f t="shared" si="4"/>
        <v>Cundinamarca- Municipio  La Calera - Calle 7 No 3-40/46 - Código oficina700</v>
      </c>
    </row>
    <row r="275" spans="1:9" x14ac:dyDescent="0.25">
      <c r="A275" s="9">
        <v>3142</v>
      </c>
      <c r="B275" s="9">
        <v>4</v>
      </c>
      <c r="C275" s="9" t="s">
        <v>1346</v>
      </c>
      <c r="D275" s="9" t="s">
        <v>1347</v>
      </c>
      <c r="E275" s="9" t="s">
        <v>735</v>
      </c>
      <c r="F275" s="9" t="s">
        <v>116</v>
      </c>
      <c r="G275" s="9" t="s">
        <v>117</v>
      </c>
      <c r="H275" s="9" t="s">
        <v>1348</v>
      </c>
      <c r="I275" s="9" t="str">
        <f t="shared" si="4"/>
        <v>Cundinamarca- Municipio  La Mesa - Calle 8 No. 18 - 17 - Código oficina3142</v>
      </c>
    </row>
    <row r="276" spans="1:9" x14ac:dyDescent="0.25">
      <c r="A276" s="9">
        <v>3143</v>
      </c>
      <c r="B276" s="9">
        <v>7</v>
      </c>
      <c r="C276" s="9" t="s">
        <v>1349</v>
      </c>
      <c r="D276" s="9" t="s">
        <v>1350</v>
      </c>
      <c r="E276" s="9" t="s">
        <v>735</v>
      </c>
      <c r="F276" s="9" t="s">
        <v>136</v>
      </c>
      <c r="G276" s="9" t="s">
        <v>137</v>
      </c>
      <c r="H276" s="9" t="s">
        <v>1351</v>
      </c>
      <c r="I276" s="9" t="str">
        <f t="shared" si="4"/>
        <v>Cundinamarca- Municipio  La Palma - Calle 4 con Carrera 4 esquina - Código oficina3143</v>
      </c>
    </row>
    <row r="277" spans="1:9" x14ac:dyDescent="0.25">
      <c r="A277" s="9">
        <v>3144</v>
      </c>
      <c r="B277" s="9">
        <v>7</v>
      </c>
      <c r="C277" s="9" t="s">
        <v>1352</v>
      </c>
      <c r="D277" s="9" t="s">
        <v>1353</v>
      </c>
      <c r="E277" s="9" t="s">
        <v>735</v>
      </c>
      <c r="F277" s="9" t="s">
        <v>116</v>
      </c>
      <c r="G277" s="9" t="s">
        <v>117</v>
      </c>
      <c r="H277" s="9" t="s">
        <v>1354</v>
      </c>
      <c r="I277" s="9" t="str">
        <f t="shared" si="4"/>
        <v>Cundinamarca- Municipio  La Peña - Carrera 2 No. 7 - 53 - Código oficina3144</v>
      </c>
    </row>
    <row r="278" spans="1:9" x14ac:dyDescent="0.25">
      <c r="A278" s="9">
        <v>3145</v>
      </c>
      <c r="B278" s="9">
        <v>5</v>
      </c>
      <c r="C278" s="9" t="s">
        <v>673</v>
      </c>
      <c r="D278" s="9" t="s">
        <v>674</v>
      </c>
      <c r="E278" s="9" t="s">
        <v>735</v>
      </c>
      <c r="F278" s="9" t="s">
        <v>116</v>
      </c>
      <c r="G278" s="9" t="s">
        <v>117</v>
      </c>
      <c r="H278" s="9" t="s">
        <v>785</v>
      </c>
      <c r="I278" s="9" t="str">
        <f t="shared" si="4"/>
        <v>Cundinamarca- Municipio  La Vega - Carrera .2 No.18-148 - Código oficina3145</v>
      </c>
    </row>
    <row r="279" spans="1:9" x14ac:dyDescent="0.25">
      <c r="A279" s="9">
        <v>3141</v>
      </c>
      <c r="B279" s="9">
        <v>7</v>
      </c>
      <c r="C279" s="9" t="s">
        <v>786</v>
      </c>
      <c r="D279" s="9" t="s">
        <v>787</v>
      </c>
      <c r="E279" s="9" t="s">
        <v>735</v>
      </c>
      <c r="F279" s="9" t="s">
        <v>136</v>
      </c>
      <c r="G279" s="9" t="s">
        <v>137</v>
      </c>
      <c r="H279" s="9" t="s">
        <v>788</v>
      </c>
      <c r="I279" s="9" t="str">
        <f t="shared" si="4"/>
        <v>Cundinamarca- Municipio  Lenguazaque - Carrera 4 No. 2 -70 - Código oficina3141</v>
      </c>
    </row>
    <row r="280" spans="1:9" x14ac:dyDescent="0.25">
      <c r="A280" s="9">
        <v>3146</v>
      </c>
      <c r="B280" s="9">
        <v>7</v>
      </c>
      <c r="C280" s="9" t="s">
        <v>789</v>
      </c>
      <c r="D280" s="9" t="s">
        <v>790</v>
      </c>
      <c r="E280" s="9" t="s">
        <v>735</v>
      </c>
      <c r="F280" s="9" t="s">
        <v>136</v>
      </c>
      <c r="G280" s="9" t="s">
        <v>137</v>
      </c>
      <c r="H280" s="9" t="s">
        <v>791</v>
      </c>
      <c r="I280" s="9" t="str">
        <f t="shared" si="4"/>
        <v>Cundinamarca- Municipio  Macheta - Carrera  7 No. 7-32 - Código oficina3146</v>
      </c>
    </row>
    <row r="281" spans="1:9" x14ac:dyDescent="0.25">
      <c r="A281" s="9">
        <v>3147</v>
      </c>
      <c r="B281" s="9">
        <v>7</v>
      </c>
      <c r="C281" s="9" t="s">
        <v>792</v>
      </c>
      <c r="D281" s="9" t="s">
        <v>793</v>
      </c>
      <c r="E281" s="9" t="s">
        <v>735</v>
      </c>
      <c r="F281" s="9" t="s">
        <v>136</v>
      </c>
      <c r="G281" s="9" t="s">
        <v>137</v>
      </c>
      <c r="H281" s="9" t="s">
        <v>794</v>
      </c>
      <c r="I281" s="9" t="str">
        <f t="shared" si="4"/>
        <v>Cundinamarca- Municipio  Manta - Carrera 6 No. 2-27 - Código oficina3147</v>
      </c>
    </row>
    <row r="282" spans="1:9" x14ac:dyDescent="0.25">
      <c r="A282" s="9">
        <v>3148</v>
      </c>
      <c r="B282" s="9">
        <v>7</v>
      </c>
      <c r="C282" s="9" t="s">
        <v>1355</v>
      </c>
      <c r="D282" s="9" t="s">
        <v>1356</v>
      </c>
      <c r="E282" s="9" t="s">
        <v>735</v>
      </c>
      <c r="F282" s="9" t="s">
        <v>136</v>
      </c>
      <c r="G282" s="9" t="s">
        <v>137</v>
      </c>
      <c r="H282" s="9" t="s">
        <v>1357</v>
      </c>
      <c r="I282" s="9" t="str">
        <f t="shared" si="4"/>
        <v>Cundinamarca- Municipio  Medina - Calle 13 No.6-61 - Código oficina3148</v>
      </c>
    </row>
    <row r="283" spans="1:9" x14ac:dyDescent="0.25">
      <c r="A283" s="9">
        <v>3149</v>
      </c>
      <c r="B283" s="9">
        <v>7</v>
      </c>
      <c r="C283" s="9" t="s">
        <v>1358</v>
      </c>
      <c r="D283" s="9" t="s">
        <v>1359</v>
      </c>
      <c r="E283" s="9" t="s">
        <v>735</v>
      </c>
      <c r="F283" s="9" t="s">
        <v>116</v>
      </c>
      <c r="G283" s="9" t="s">
        <v>117</v>
      </c>
      <c r="H283" s="9" t="s">
        <v>1360</v>
      </c>
      <c r="I283" s="9" t="str">
        <f t="shared" si="4"/>
        <v>Cundinamarca- Municipio  Nocaima - Carrera 6 No.6-49 - Código oficina3149</v>
      </c>
    </row>
    <row r="284" spans="1:9" x14ac:dyDescent="0.25">
      <c r="A284" s="9">
        <v>3195</v>
      </c>
      <c r="B284" s="9">
        <v>3</v>
      </c>
      <c r="C284" s="9" t="s">
        <v>795</v>
      </c>
      <c r="D284" s="9" t="s">
        <v>796</v>
      </c>
      <c r="E284" s="9" t="s">
        <v>735</v>
      </c>
      <c r="F284" s="9" t="s">
        <v>116</v>
      </c>
      <c r="G284" s="9" t="s">
        <v>117</v>
      </c>
      <c r="H284" s="9" t="s">
        <v>797</v>
      </c>
      <c r="I284" s="9" t="str">
        <f t="shared" si="4"/>
        <v>Cundinamarca- Municipio  Pacho - CALLE 8 No. 14-41 - Código oficina3195</v>
      </c>
    </row>
    <row r="285" spans="1:9" x14ac:dyDescent="0.25">
      <c r="A285" s="9">
        <v>3152</v>
      </c>
      <c r="B285" s="9">
        <v>7</v>
      </c>
      <c r="C285" s="9" t="s">
        <v>798</v>
      </c>
      <c r="D285" s="9" t="s">
        <v>799</v>
      </c>
      <c r="E285" s="9" t="s">
        <v>735</v>
      </c>
      <c r="F285" s="9" t="s">
        <v>136</v>
      </c>
      <c r="G285" s="9" t="s">
        <v>137</v>
      </c>
      <c r="H285" s="9" t="s">
        <v>800</v>
      </c>
      <c r="I285" s="9" t="str">
        <f t="shared" si="4"/>
        <v>Cundinamarca- Municipio  Paime - Calle 3 No. 2-16 - Código oficina3152</v>
      </c>
    </row>
    <row r="286" spans="1:9" x14ac:dyDescent="0.25">
      <c r="A286" s="9">
        <v>3162</v>
      </c>
      <c r="B286" s="9">
        <v>7</v>
      </c>
      <c r="C286" s="9" t="s">
        <v>801</v>
      </c>
      <c r="D286" s="9" t="s">
        <v>802</v>
      </c>
      <c r="E286" s="9" t="s">
        <v>735</v>
      </c>
      <c r="F286" s="9" t="s">
        <v>116</v>
      </c>
      <c r="G286" s="9" t="s">
        <v>117</v>
      </c>
      <c r="H286" s="9" t="s">
        <v>803</v>
      </c>
      <c r="I286" s="9" t="str">
        <f t="shared" si="4"/>
        <v>Cundinamarca- Municipio  Pandi - Carrera.4 No.3-42 - Código oficina3162</v>
      </c>
    </row>
    <row r="287" spans="1:9" x14ac:dyDescent="0.25">
      <c r="A287" s="9">
        <v>8635</v>
      </c>
      <c r="B287" s="9">
        <v>7</v>
      </c>
      <c r="C287" s="9" t="s">
        <v>1361</v>
      </c>
      <c r="D287" s="9" t="s">
        <v>1362</v>
      </c>
      <c r="E287" s="9" t="s">
        <v>735</v>
      </c>
      <c r="F287" s="9" t="s">
        <v>136</v>
      </c>
      <c r="G287" s="9" t="s">
        <v>137</v>
      </c>
      <c r="H287" s="9" t="s">
        <v>1363</v>
      </c>
      <c r="I287" s="9" t="str">
        <f t="shared" si="4"/>
        <v>Cundinamarca- Municipio  Paratebueno - Calle 2 N° 9 - 15 - Código oficina8635</v>
      </c>
    </row>
    <row r="288" spans="1:9" x14ac:dyDescent="0.25">
      <c r="A288" s="9">
        <v>3153</v>
      </c>
      <c r="B288" s="9">
        <v>6</v>
      </c>
      <c r="C288" s="9" t="s">
        <v>804</v>
      </c>
      <c r="D288" s="9" t="s">
        <v>805</v>
      </c>
      <c r="E288" s="9" t="s">
        <v>735</v>
      </c>
      <c r="F288" s="9" t="s">
        <v>116</v>
      </c>
      <c r="G288" s="9" t="s">
        <v>117</v>
      </c>
      <c r="H288" s="9" t="s">
        <v>806</v>
      </c>
      <c r="I288" s="9" t="str">
        <f t="shared" si="4"/>
        <v>Cundinamarca- Municipio  Pasca - Calle 2 No. 2-72 - Código oficina3153</v>
      </c>
    </row>
    <row r="289" spans="1:9" x14ac:dyDescent="0.25">
      <c r="A289" s="9">
        <v>3164</v>
      </c>
      <c r="B289" s="9">
        <v>5</v>
      </c>
      <c r="C289" s="9" t="s">
        <v>1364</v>
      </c>
      <c r="D289" s="9" t="s">
        <v>1365</v>
      </c>
      <c r="E289" s="9" t="s">
        <v>735</v>
      </c>
      <c r="F289" s="9" t="s">
        <v>136</v>
      </c>
      <c r="G289" s="9" t="s">
        <v>137</v>
      </c>
      <c r="H289" s="9" t="s">
        <v>1366</v>
      </c>
      <c r="I289" s="9" t="str">
        <f t="shared" si="4"/>
        <v>Cundinamarca- Municipio  Puerto Salgar - Calle 11 No.12-17    Calle 12 No. 11-17 - Código oficina3164</v>
      </c>
    </row>
    <row r="290" spans="1:9" x14ac:dyDescent="0.25">
      <c r="A290" s="9">
        <v>3154</v>
      </c>
      <c r="B290" s="9">
        <v>7</v>
      </c>
      <c r="C290" s="9" t="s">
        <v>807</v>
      </c>
      <c r="D290" s="9" t="s">
        <v>808</v>
      </c>
      <c r="E290" s="9" t="s">
        <v>735</v>
      </c>
      <c r="F290" s="9" t="s">
        <v>136</v>
      </c>
      <c r="G290" s="9" t="s">
        <v>137</v>
      </c>
      <c r="H290" s="9" t="s">
        <v>809</v>
      </c>
      <c r="I290" s="9" t="str">
        <f t="shared" si="4"/>
        <v>Cundinamarca- Municipio  Quetame - Calle 4 NO 3-87 - Código oficina3154</v>
      </c>
    </row>
    <row r="291" spans="1:9" x14ac:dyDescent="0.25">
      <c r="A291" s="9">
        <v>3155</v>
      </c>
      <c r="B291" s="9">
        <v>7</v>
      </c>
      <c r="C291" s="9" t="s">
        <v>1367</v>
      </c>
      <c r="D291" s="9" t="s">
        <v>1368</v>
      </c>
      <c r="E291" s="9" t="s">
        <v>735</v>
      </c>
      <c r="F291" s="9" t="s">
        <v>136</v>
      </c>
      <c r="G291" s="9" t="s">
        <v>137</v>
      </c>
      <c r="H291" s="9" t="s">
        <v>1369</v>
      </c>
      <c r="I291" s="9" t="str">
        <f t="shared" si="4"/>
        <v>Cundinamarca- Municipio  Quipile - Carrera 2 No. 3-67 Parque Principal - Código oficina3155</v>
      </c>
    </row>
    <row r="292" spans="1:9" x14ac:dyDescent="0.25">
      <c r="A292" s="9">
        <v>3156</v>
      </c>
      <c r="B292" s="9">
        <v>5</v>
      </c>
      <c r="C292" s="9" t="s">
        <v>810</v>
      </c>
      <c r="D292" s="9" t="s">
        <v>811</v>
      </c>
      <c r="E292" s="9" t="s">
        <v>735</v>
      </c>
      <c r="F292" s="9" t="s">
        <v>292</v>
      </c>
      <c r="G292" s="9" t="s">
        <v>293</v>
      </c>
      <c r="H292" s="9" t="s">
        <v>812</v>
      </c>
      <c r="I292" s="9" t="str">
        <f t="shared" si="4"/>
        <v>Cundinamarca- Municipio  San Bernardo - Carrera 4 No. 6-02 Palacio Municipal primer Piso - Código oficina3156</v>
      </c>
    </row>
    <row r="293" spans="1:9" x14ac:dyDescent="0.25">
      <c r="A293" s="9">
        <v>3157</v>
      </c>
      <c r="B293" s="9">
        <v>7</v>
      </c>
      <c r="C293" s="9" t="s">
        <v>813</v>
      </c>
      <c r="D293" s="9" t="s">
        <v>814</v>
      </c>
      <c r="E293" s="9" t="s">
        <v>735</v>
      </c>
      <c r="F293" s="9" t="s">
        <v>180</v>
      </c>
      <c r="G293" s="9" t="s">
        <v>117</v>
      </c>
      <c r="H293" s="9" t="s">
        <v>815</v>
      </c>
      <c r="I293" s="9" t="str">
        <f t="shared" si="4"/>
        <v>Cundinamarca- Municipio  San Cayetano - Calle 3 No.4-10  Centro - Código oficina3157</v>
      </c>
    </row>
    <row r="294" spans="1:9" x14ac:dyDescent="0.25">
      <c r="A294" s="9">
        <v>3158</v>
      </c>
      <c r="B294" s="9">
        <v>7</v>
      </c>
      <c r="C294" s="9" t="s">
        <v>816</v>
      </c>
      <c r="D294" s="9" t="s">
        <v>817</v>
      </c>
      <c r="E294" s="9" t="s">
        <v>735</v>
      </c>
      <c r="F294" s="9" t="s">
        <v>116</v>
      </c>
      <c r="G294" s="9" t="s">
        <v>117</v>
      </c>
      <c r="H294" s="9" t="s">
        <v>818</v>
      </c>
      <c r="I294" s="9" t="str">
        <f t="shared" si="4"/>
        <v>Cundinamarca- Municipio  San Francisco - Carrera. 6 No. 3-09 - Código oficina3158</v>
      </c>
    </row>
    <row r="295" spans="1:9" x14ac:dyDescent="0.25">
      <c r="A295" s="9">
        <v>3159</v>
      </c>
      <c r="B295" s="9">
        <v>7</v>
      </c>
      <c r="C295" s="9" t="s">
        <v>1370</v>
      </c>
      <c r="D295" s="9" t="s">
        <v>1371</v>
      </c>
      <c r="E295" s="9" t="s">
        <v>735</v>
      </c>
      <c r="F295" s="9" t="s">
        <v>136</v>
      </c>
      <c r="G295" s="9" t="s">
        <v>137</v>
      </c>
      <c r="H295" s="9" t="s">
        <v>1372</v>
      </c>
      <c r="I295" s="9" t="str">
        <f t="shared" si="4"/>
        <v>Cundinamarca- Municipio  San Juan De Río Seco - Carrera 6 No. 4- 40/46 - Código oficina3159</v>
      </c>
    </row>
    <row r="296" spans="1:9" x14ac:dyDescent="0.25">
      <c r="A296" s="9">
        <v>3167</v>
      </c>
      <c r="B296" s="9">
        <v>7</v>
      </c>
      <c r="C296" s="9" t="s">
        <v>1373</v>
      </c>
      <c r="D296" s="9" t="s">
        <v>1374</v>
      </c>
      <c r="E296" s="9" t="s">
        <v>735</v>
      </c>
      <c r="F296" s="9" t="s">
        <v>116</v>
      </c>
      <c r="G296" s="9" t="s">
        <v>117</v>
      </c>
      <c r="H296" s="9" t="s">
        <v>1375</v>
      </c>
      <c r="I296" s="9" t="str">
        <f t="shared" si="4"/>
        <v>Cundinamarca- Municipio  Sasaima - Carrera 4 No. 7-75 - Código oficina3167</v>
      </c>
    </row>
    <row r="297" spans="1:9" x14ac:dyDescent="0.25">
      <c r="A297" s="9">
        <v>3163</v>
      </c>
      <c r="B297" s="9">
        <v>6</v>
      </c>
      <c r="C297" s="9" t="s">
        <v>819</v>
      </c>
      <c r="D297" s="9" t="s">
        <v>820</v>
      </c>
      <c r="E297" s="9" t="s">
        <v>735</v>
      </c>
      <c r="F297" s="9" t="s">
        <v>136</v>
      </c>
      <c r="G297" s="9" t="s">
        <v>137</v>
      </c>
      <c r="H297" s="9" t="s">
        <v>821</v>
      </c>
      <c r="I297" s="9" t="str">
        <f t="shared" si="4"/>
        <v>Cundinamarca- Municipio  Silvania - Calle 10 No. 5 - 14 / 16 / 18 - Código oficina3163</v>
      </c>
    </row>
    <row r="298" spans="1:9" x14ac:dyDescent="0.25">
      <c r="A298" s="9">
        <v>3165</v>
      </c>
      <c r="B298" s="9">
        <v>5</v>
      </c>
      <c r="C298" s="9" t="s">
        <v>822</v>
      </c>
      <c r="D298" s="9" t="s">
        <v>823</v>
      </c>
      <c r="E298" s="9" t="s">
        <v>735</v>
      </c>
      <c r="F298" s="9" t="s">
        <v>136</v>
      </c>
      <c r="G298" s="9" t="s">
        <v>137</v>
      </c>
      <c r="H298" s="9" t="s">
        <v>824</v>
      </c>
      <c r="I298" s="9" t="str">
        <f t="shared" si="4"/>
        <v>Cundinamarca- Municipio  Simijaca - Calle 8 No. 7-25 - Código oficina3165</v>
      </c>
    </row>
    <row r="299" spans="1:9" x14ac:dyDescent="0.25">
      <c r="A299" s="9">
        <v>960</v>
      </c>
      <c r="B299" s="9">
        <v>4</v>
      </c>
      <c r="C299" s="9" t="s">
        <v>825</v>
      </c>
      <c r="D299" s="9" t="s">
        <v>826</v>
      </c>
      <c r="E299" s="9" t="s">
        <v>735</v>
      </c>
      <c r="F299" s="9" t="s">
        <v>136</v>
      </c>
      <c r="G299" s="9" t="s">
        <v>137</v>
      </c>
      <c r="H299" s="9" t="s">
        <v>827</v>
      </c>
      <c r="I299" s="9" t="str">
        <f t="shared" si="4"/>
        <v>Cundinamarca- Municipio  Sopó - Calle 2 No. 2-05/09 Parque Principal - Código oficina960</v>
      </c>
    </row>
    <row r="300" spans="1:9" x14ac:dyDescent="0.25">
      <c r="A300" s="9">
        <v>980</v>
      </c>
      <c r="B300" s="9">
        <v>5</v>
      </c>
      <c r="C300" s="9" t="s">
        <v>828</v>
      </c>
      <c r="D300" s="9" t="s">
        <v>829</v>
      </c>
      <c r="E300" s="9" t="s">
        <v>735</v>
      </c>
      <c r="F300" s="9" t="s">
        <v>136</v>
      </c>
      <c r="G300" s="9" t="s">
        <v>137</v>
      </c>
      <c r="H300" s="9" t="s">
        <v>830</v>
      </c>
      <c r="I300" s="9" t="str">
        <f t="shared" si="4"/>
        <v>Cundinamarca- Municipio  Subachoque - Calle 2 No. 3-07 - Código oficina980</v>
      </c>
    </row>
    <row r="301" spans="1:9" x14ac:dyDescent="0.25">
      <c r="A301" s="9">
        <v>3160</v>
      </c>
      <c r="B301" s="9">
        <v>6</v>
      </c>
      <c r="C301" s="9" t="s">
        <v>831</v>
      </c>
      <c r="D301" s="9" t="s">
        <v>832</v>
      </c>
      <c r="E301" s="9" t="s">
        <v>735</v>
      </c>
      <c r="F301" s="9" t="s">
        <v>136</v>
      </c>
      <c r="G301" s="9" t="s">
        <v>137</v>
      </c>
      <c r="H301" s="9" t="s">
        <v>833</v>
      </c>
      <c r="I301" s="9" t="str">
        <f t="shared" si="4"/>
        <v>Cundinamarca- Municipio  Suesca - Carrera 5 No. 8  - 16 Centro - Frente al Parque Principal - Código oficina3160</v>
      </c>
    </row>
    <row r="302" spans="1:9" x14ac:dyDescent="0.25">
      <c r="A302" s="9">
        <v>3161</v>
      </c>
      <c r="B302" s="9">
        <v>7</v>
      </c>
      <c r="C302" s="9" t="s">
        <v>1376</v>
      </c>
      <c r="D302" s="9" t="s">
        <v>1377</v>
      </c>
      <c r="E302" s="9" t="s">
        <v>735</v>
      </c>
      <c r="F302" s="9" t="s">
        <v>292</v>
      </c>
      <c r="G302" s="9" t="s">
        <v>293</v>
      </c>
      <c r="H302" s="9" t="s">
        <v>1378</v>
      </c>
      <c r="I302" s="9" t="str">
        <f t="shared" si="4"/>
        <v>Cundinamarca- Municipio  Supatá - Carrera 6 No. 5-03  Centro - Código oficina3161</v>
      </c>
    </row>
    <row r="303" spans="1:9" x14ac:dyDescent="0.25">
      <c r="A303" s="9">
        <v>3168</v>
      </c>
      <c r="B303" s="9">
        <v>7</v>
      </c>
      <c r="C303" s="9" t="s">
        <v>834</v>
      </c>
      <c r="D303" s="9" t="s">
        <v>835</v>
      </c>
      <c r="E303" s="9" t="s">
        <v>735</v>
      </c>
      <c r="F303" s="9" t="s">
        <v>136</v>
      </c>
      <c r="G303" s="9" t="s">
        <v>137</v>
      </c>
      <c r="H303" s="9" t="s">
        <v>836</v>
      </c>
      <c r="I303" s="9" t="str">
        <f t="shared" si="4"/>
        <v>Cundinamarca- Municipio  Susa - Calle 6 N 3- 105 - Código oficina3168</v>
      </c>
    </row>
    <row r="304" spans="1:9" x14ac:dyDescent="0.25">
      <c r="A304" s="9">
        <v>3101</v>
      </c>
      <c r="B304" s="9">
        <v>7</v>
      </c>
      <c r="C304" s="9" t="s">
        <v>1379</v>
      </c>
      <c r="D304" s="9" t="s">
        <v>1380</v>
      </c>
      <c r="E304" s="9" t="s">
        <v>735</v>
      </c>
      <c r="F304" s="9" t="s">
        <v>116</v>
      </c>
      <c r="G304" s="9" t="s">
        <v>117</v>
      </c>
      <c r="H304" s="9" t="s">
        <v>1381</v>
      </c>
      <c r="I304" s="9" t="str">
        <f t="shared" si="4"/>
        <v>Cundinamarca- Municipio  Tena - Diagonal 3 No. 3 - 15 - Código oficina3101</v>
      </c>
    </row>
    <row r="305" spans="1:9" x14ac:dyDescent="0.25">
      <c r="A305" s="9">
        <v>940</v>
      </c>
      <c r="B305" s="9">
        <v>5</v>
      </c>
      <c r="C305" s="9" t="s">
        <v>837</v>
      </c>
      <c r="D305" s="9" t="s">
        <v>838</v>
      </c>
      <c r="E305" s="9" t="s">
        <v>735</v>
      </c>
      <c r="F305" s="9" t="s">
        <v>136</v>
      </c>
      <c r="G305" s="9" t="s">
        <v>137</v>
      </c>
      <c r="H305" s="9" t="s">
        <v>839</v>
      </c>
      <c r="I305" s="9" t="str">
        <f t="shared" si="4"/>
        <v>Cundinamarca- Municipio  Tenjo - CARRERA 4 No. 3 – 40  - Código oficina940</v>
      </c>
    </row>
    <row r="306" spans="1:9" x14ac:dyDescent="0.25">
      <c r="A306" s="9">
        <v>3172</v>
      </c>
      <c r="B306" s="9">
        <v>7</v>
      </c>
      <c r="C306" s="9" t="s">
        <v>1382</v>
      </c>
      <c r="D306" s="9" t="s">
        <v>1383</v>
      </c>
      <c r="E306" s="9" t="s">
        <v>735</v>
      </c>
      <c r="F306" s="9" t="s">
        <v>136</v>
      </c>
      <c r="G306" s="9" t="s">
        <v>137</v>
      </c>
      <c r="H306" s="9" t="s">
        <v>1384</v>
      </c>
      <c r="I306" s="9" t="str">
        <f t="shared" si="4"/>
        <v>Cundinamarca- Municipio  Topaipí - Carrera 10 No. 3-30 - Código oficina3172</v>
      </c>
    </row>
    <row r="307" spans="1:9" x14ac:dyDescent="0.25">
      <c r="A307" s="9">
        <v>3174</v>
      </c>
      <c r="B307" s="9">
        <v>6</v>
      </c>
      <c r="C307" s="9" t="s">
        <v>1385</v>
      </c>
      <c r="D307" s="9" t="s">
        <v>1386</v>
      </c>
      <c r="E307" s="9" t="s">
        <v>735</v>
      </c>
      <c r="F307" s="9" t="s">
        <v>116</v>
      </c>
      <c r="G307" s="9" t="s">
        <v>117</v>
      </c>
      <c r="H307" s="9" t="s">
        <v>851</v>
      </c>
      <c r="I307" s="9" t="str">
        <f t="shared" si="4"/>
        <v>Cundinamarca- Municipio  Ubalá - Calle 4 No.4-16 - Código oficina3174</v>
      </c>
    </row>
    <row r="308" spans="1:9" x14ac:dyDescent="0.25">
      <c r="A308" s="9">
        <v>290</v>
      </c>
      <c r="B308" s="9">
        <v>3</v>
      </c>
      <c r="C308" s="9" t="s">
        <v>840</v>
      </c>
      <c r="D308" s="9" t="s">
        <v>841</v>
      </c>
      <c r="E308" s="9" t="s">
        <v>735</v>
      </c>
      <c r="F308" s="9" t="s">
        <v>136</v>
      </c>
      <c r="G308" s="9" t="s">
        <v>137</v>
      </c>
      <c r="H308" s="9" t="s">
        <v>842</v>
      </c>
      <c r="I308" s="9" t="str">
        <f t="shared" si="4"/>
        <v>Cundinamarca- Municipio  Ubate - CLL 6 NO 5-04     CALLE 6 No. 6-02  - Código oficina290</v>
      </c>
    </row>
    <row r="309" spans="1:9" x14ac:dyDescent="0.25">
      <c r="A309" s="9">
        <v>730</v>
      </c>
      <c r="B309" s="9">
        <v>5</v>
      </c>
      <c r="C309" s="9" t="s">
        <v>843</v>
      </c>
      <c r="D309" s="9" t="s">
        <v>844</v>
      </c>
      <c r="E309" s="9" t="s">
        <v>735</v>
      </c>
      <c r="F309" s="9" t="s">
        <v>136</v>
      </c>
      <c r="G309" s="9" t="s">
        <v>137</v>
      </c>
      <c r="H309" s="9" t="s">
        <v>845</v>
      </c>
      <c r="I309" s="9" t="str">
        <f t="shared" si="4"/>
        <v>Cundinamarca- Municipio  Une - Carrera  3 No 2-15 - Código oficina730</v>
      </c>
    </row>
    <row r="310" spans="1:9" x14ac:dyDescent="0.25">
      <c r="A310" s="9">
        <v>3176</v>
      </c>
      <c r="B310" s="9">
        <v>7</v>
      </c>
      <c r="C310" s="9" t="s">
        <v>1387</v>
      </c>
      <c r="D310" s="9" t="s">
        <v>1388</v>
      </c>
      <c r="E310" s="9" t="s">
        <v>735</v>
      </c>
      <c r="F310" s="9" t="s">
        <v>116</v>
      </c>
      <c r="G310" s="9" t="s">
        <v>117</v>
      </c>
      <c r="H310" s="9" t="s">
        <v>1389</v>
      </c>
      <c r="I310" s="9" t="str">
        <f t="shared" si="4"/>
        <v>Cundinamarca- Municipio  Útica - Carrera.4 No.2-54 Plaza Principal Esquina - Código oficina3176</v>
      </c>
    </row>
    <row r="311" spans="1:9" x14ac:dyDescent="0.25">
      <c r="A311" s="9">
        <v>3150</v>
      </c>
      <c r="B311" s="9">
        <v>7</v>
      </c>
      <c r="C311" s="9" t="s">
        <v>1390</v>
      </c>
      <c r="D311" s="9" t="s">
        <v>1391</v>
      </c>
      <c r="E311" s="9" t="s">
        <v>735</v>
      </c>
      <c r="F311" s="9" t="s">
        <v>292</v>
      </c>
      <c r="G311" s="9" t="s">
        <v>293</v>
      </c>
      <c r="H311" s="9" t="s">
        <v>1392</v>
      </c>
      <c r="I311" s="9" t="str">
        <f t="shared" si="4"/>
        <v>Cundinamarca- Municipio  Venecia - Carrera 4 N° 5-04 - Código oficina3150</v>
      </c>
    </row>
    <row r="312" spans="1:9" x14ac:dyDescent="0.25">
      <c r="A312" s="9">
        <v>3178</v>
      </c>
      <c r="B312" s="9">
        <v>7</v>
      </c>
      <c r="C312" s="9" t="s">
        <v>1393</v>
      </c>
      <c r="D312" s="9" t="s">
        <v>1394</v>
      </c>
      <c r="E312" s="9" t="s">
        <v>735</v>
      </c>
      <c r="F312" s="9" t="s">
        <v>116</v>
      </c>
      <c r="G312" s="9" t="s">
        <v>117</v>
      </c>
      <c r="H312" s="9" t="s">
        <v>1395</v>
      </c>
      <c r="I312" s="9" t="str">
        <f t="shared" si="4"/>
        <v>Cundinamarca- Municipio  Vergara - Calle 2 No. 4 - 34 - Código oficina3178</v>
      </c>
    </row>
    <row r="313" spans="1:9" x14ac:dyDescent="0.25">
      <c r="A313" s="9">
        <v>3105</v>
      </c>
      <c r="B313" s="9">
        <v>7</v>
      </c>
      <c r="C313" s="9" t="s">
        <v>846</v>
      </c>
      <c r="D313" s="9" t="s">
        <v>847</v>
      </c>
      <c r="E313" s="9" t="s">
        <v>735</v>
      </c>
      <c r="F313" s="9" t="s">
        <v>136</v>
      </c>
      <c r="G313" s="9" t="s">
        <v>137</v>
      </c>
      <c r="H313" s="9" t="s">
        <v>848</v>
      </c>
      <c r="I313" s="9" t="str">
        <f t="shared" si="4"/>
        <v>Cundinamarca- Municipio  Villagómez - Calle 5 No. 3-47 - Código oficina3105</v>
      </c>
    </row>
    <row r="314" spans="1:9" x14ac:dyDescent="0.25">
      <c r="A314" s="9">
        <v>3180</v>
      </c>
      <c r="B314" s="9">
        <v>5</v>
      </c>
      <c r="C314" s="9" t="s">
        <v>849</v>
      </c>
      <c r="D314" s="9" t="s">
        <v>850</v>
      </c>
      <c r="E314" s="9" t="s">
        <v>735</v>
      </c>
      <c r="F314" s="9" t="s">
        <v>136</v>
      </c>
      <c r="G314" s="9" t="s">
        <v>137</v>
      </c>
      <c r="H314" s="9" t="s">
        <v>851</v>
      </c>
      <c r="I314" s="9" t="str">
        <f t="shared" si="4"/>
        <v>Cundinamarca- Municipio  Villapinzón - Calle 4 No.4-16 - Código oficina3180</v>
      </c>
    </row>
    <row r="315" spans="1:9" x14ac:dyDescent="0.25">
      <c r="A315" s="9">
        <v>3186</v>
      </c>
      <c r="B315" s="9">
        <v>6</v>
      </c>
      <c r="C315" s="9" t="s">
        <v>1396</v>
      </c>
      <c r="D315" s="9" t="s">
        <v>1397</v>
      </c>
      <c r="E315" s="9" t="s">
        <v>735</v>
      </c>
      <c r="F315" s="9" t="s">
        <v>116</v>
      </c>
      <c r="G315" s="9" t="s">
        <v>117</v>
      </c>
      <c r="H315" s="9" t="s">
        <v>1398</v>
      </c>
      <c r="I315" s="9" t="str">
        <f t="shared" si="4"/>
        <v>Cundinamarca- Municipio  Viotá - Calle 20 No.10-33 - Código oficina3186</v>
      </c>
    </row>
    <row r="316" spans="1:9" x14ac:dyDescent="0.25">
      <c r="A316" s="9">
        <v>3190</v>
      </c>
      <c r="B316" s="9">
        <v>6</v>
      </c>
      <c r="C316" s="9" t="s">
        <v>1399</v>
      </c>
      <c r="D316" s="9" t="s">
        <v>1400</v>
      </c>
      <c r="E316" s="9" t="s">
        <v>735</v>
      </c>
      <c r="F316" s="9" t="s">
        <v>116</v>
      </c>
      <c r="G316" s="9" t="s">
        <v>117</v>
      </c>
      <c r="H316" s="9" t="s">
        <v>1401</v>
      </c>
      <c r="I316" s="9" t="str">
        <f t="shared" si="4"/>
        <v>Cundinamarca- Municipio  Yacopí - Carrera 4 No. 9 - 23 / 27 frente al parque principal - Código oficina3190</v>
      </c>
    </row>
    <row r="317" spans="1:9" x14ac:dyDescent="0.25">
      <c r="A317" s="9">
        <v>970</v>
      </c>
      <c r="B317" s="9">
        <v>3</v>
      </c>
      <c r="C317" s="9" t="s">
        <v>852</v>
      </c>
      <c r="D317" s="9" t="s">
        <v>853</v>
      </c>
      <c r="E317" s="9" t="s">
        <v>735</v>
      </c>
      <c r="F317" s="9" t="s">
        <v>136</v>
      </c>
      <c r="G317" s="9" t="s">
        <v>137</v>
      </c>
      <c r="H317" s="9" t="s">
        <v>854</v>
      </c>
      <c r="I317" s="9" t="str">
        <f t="shared" si="4"/>
        <v>Cundinamarca- Municipio  Zipaquirá - Carrera 8 No.6- 29/35/41/47/51 locales 4 y 5 - Código oficina970</v>
      </c>
    </row>
    <row r="318" spans="1:9" x14ac:dyDescent="0.25">
      <c r="A318" s="9">
        <v>4811</v>
      </c>
      <c r="B318" s="9">
        <v>7</v>
      </c>
      <c r="C318" s="9" t="s">
        <v>855</v>
      </c>
      <c r="D318" s="9" t="s">
        <v>856</v>
      </c>
      <c r="E318" s="9" t="s">
        <v>291</v>
      </c>
      <c r="F318" s="9" t="s">
        <v>116</v>
      </c>
      <c r="G318" s="9" t="s">
        <v>117</v>
      </c>
      <c r="H318" s="9" t="s">
        <v>857</v>
      </c>
      <c r="I318" s="9" t="str">
        <f t="shared" si="4"/>
        <v>Nariño- Municipio  Ancuyá - Calle 2 No.3-59 Palacio Municipal - Código oficina4811</v>
      </c>
    </row>
    <row r="319" spans="1:9" x14ac:dyDescent="0.25">
      <c r="A319" s="9">
        <v>4860</v>
      </c>
      <c r="B319" s="9">
        <v>6</v>
      </c>
      <c r="C319" s="9" t="s">
        <v>858</v>
      </c>
      <c r="D319" s="9" t="s">
        <v>859</v>
      </c>
      <c r="E319" s="9" t="s">
        <v>291</v>
      </c>
      <c r="F319" s="9" t="s">
        <v>136</v>
      </c>
      <c r="G319" s="9" t="s">
        <v>137</v>
      </c>
      <c r="H319" s="9" t="s">
        <v>860</v>
      </c>
      <c r="I319" s="9" t="str">
        <f t="shared" si="4"/>
        <v>Nariño- Municipio  Barbacoas - Cra. 8 No. 4-36/70 Paso Grande - Calle Tomas Cipriano de Mosquera - Código oficina4860</v>
      </c>
    </row>
    <row r="320" spans="1:9" x14ac:dyDescent="0.25">
      <c r="A320" s="9">
        <v>4834</v>
      </c>
      <c r="B320" s="9">
        <v>7</v>
      </c>
      <c r="C320" s="9" t="s">
        <v>433</v>
      </c>
      <c r="D320" s="9" t="s">
        <v>434</v>
      </c>
      <c r="E320" s="9" t="s">
        <v>291</v>
      </c>
      <c r="F320" s="9" t="s">
        <v>116</v>
      </c>
      <c r="G320" s="9" t="s">
        <v>117</v>
      </c>
      <c r="H320" s="9" t="s">
        <v>861</v>
      </c>
      <c r="I320" s="9" t="str">
        <f t="shared" si="4"/>
        <v>Nariño- Municipio  Belén - Carrera 3 N° 3 -77 - Código oficina4834</v>
      </c>
    </row>
    <row r="321" spans="1:9" x14ac:dyDescent="0.25">
      <c r="A321" s="9">
        <v>4890</v>
      </c>
      <c r="B321" s="9">
        <v>7</v>
      </c>
      <c r="C321" s="9" t="s">
        <v>862</v>
      </c>
      <c r="D321" s="9" t="s">
        <v>863</v>
      </c>
      <c r="E321" s="9" t="s">
        <v>291</v>
      </c>
      <c r="F321" s="9" t="s">
        <v>116</v>
      </c>
      <c r="G321" s="9" t="s">
        <v>117</v>
      </c>
      <c r="H321" s="9" t="s">
        <v>864</v>
      </c>
      <c r="I321" s="9" t="str">
        <f t="shared" si="4"/>
        <v>Nariño- Municipio  Arboleda - Calle Principal - Barrio Fátima - Código oficina4890</v>
      </c>
    </row>
    <row r="322" spans="1:9" x14ac:dyDescent="0.25">
      <c r="A322" s="9">
        <v>4864</v>
      </c>
      <c r="B322" s="9">
        <v>6</v>
      </c>
      <c r="C322" s="9" t="s">
        <v>865</v>
      </c>
      <c r="D322" s="9" t="s">
        <v>866</v>
      </c>
      <c r="E322" s="9" t="s">
        <v>291</v>
      </c>
      <c r="F322" s="9" t="s">
        <v>136</v>
      </c>
      <c r="G322" s="9" t="s">
        <v>137</v>
      </c>
      <c r="H322" s="9" t="s">
        <v>867</v>
      </c>
      <c r="I322" s="9" t="str">
        <f t="shared" si="4"/>
        <v>Nariño- Municipio  Olaya Herrera - Calle las  Flores - Casco Urbano Olaya Herrera Bocas de Satinga - Nariño - Código oficina4864</v>
      </c>
    </row>
    <row r="323" spans="1:9" x14ac:dyDescent="0.25">
      <c r="A323" s="9">
        <v>4866</v>
      </c>
      <c r="B323" s="9">
        <v>6</v>
      </c>
      <c r="C323" s="9" t="s">
        <v>868</v>
      </c>
      <c r="D323" s="9" t="s">
        <v>869</v>
      </c>
      <c r="E323" s="9" t="s">
        <v>291</v>
      </c>
      <c r="F323" s="9" t="s">
        <v>116</v>
      </c>
      <c r="G323" s="9" t="s">
        <v>117</v>
      </c>
      <c r="H323" s="9" t="s">
        <v>870</v>
      </c>
      <c r="I323" s="9" t="str">
        <f t="shared" si="4"/>
        <v>Nariño- Municipio  Buesaco - Carrera 3 No. 8 – 56 Centro - Parque Principal - Código oficina4866</v>
      </c>
    </row>
    <row r="324" spans="1:9" x14ac:dyDescent="0.25">
      <c r="A324" s="9">
        <v>4845</v>
      </c>
      <c r="B324" s="9">
        <v>6</v>
      </c>
      <c r="C324" s="9" t="s">
        <v>871</v>
      </c>
      <c r="D324" s="9" t="s">
        <v>872</v>
      </c>
      <c r="E324" s="9" t="s">
        <v>291</v>
      </c>
      <c r="F324" s="9" t="s">
        <v>180</v>
      </c>
      <c r="G324" s="9" t="s">
        <v>117</v>
      </c>
      <c r="H324" s="9" t="s">
        <v>873</v>
      </c>
      <c r="I324" s="9" t="str">
        <f t="shared" ref="I324:I387" si="5">CONCATENATE(E324,"- Municipio  ",D324," - ", H324," - Código oficina",A324)</f>
        <v>Nariño- Municipio  Chachagüi - Calle 3 N° 4 – 71 - Código oficina4845</v>
      </c>
    </row>
    <row r="325" spans="1:9" x14ac:dyDescent="0.25">
      <c r="A325" s="9">
        <v>4884</v>
      </c>
      <c r="B325" s="9">
        <v>6</v>
      </c>
      <c r="C325" s="9" t="s">
        <v>874</v>
      </c>
      <c r="D325" s="9" t="s">
        <v>875</v>
      </c>
      <c r="E325" s="9" t="s">
        <v>291</v>
      </c>
      <c r="F325" s="9" t="s">
        <v>116</v>
      </c>
      <c r="G325" s="9" t="s">
        <v>117</v>
      </c>
      <c r="H325" s="9" t="s">
        <v>876</v>
      </c>
      <c r="I325" s="9" t="str">
        <f t="shared" si="5"/>
        <v>Nariño- Municipio  Consacá - Carrera 6 Calle 2 Esquina Plaza Principal - Código oficina4884</v>
      </c>
    </row>
    <row r="326" spans="1:9" x14ac:dyDescent="0.25">
      <c r="A326" s="9">
        <v>4818</v>
      </c>
      <c r="B326" s="9">
        <v>7</v>
      </c>
      <c r="C326" s="9" t="s">
        <v>877</v>
      </c>
      <c r="D326" s="9" t="s">
        <v>878</v>
      </c>
      <c r="E326" s="9" t="s">
        <v>291</v>
      </c>
      <c r="F326" s="9" t="s">
        <v>136</v>
      </c>
      <c r="G326" s="9" t="s">
        <v>137</v>
      </c>
      <c r="H326" s="9" t="s">
        <v>879</v>
      </c>
      <c r="I326" s="9" t="str">
        <f t="shared" si="5"/>
        <v>Nariño- Municipio  Contadero - Parque Principal Bolívar Barrio Obrero - frente Admon Mpal. - Código oficina4818</v>
      </c>
    </row>
    <row r="327" spans="1:9" x14ac:dyDescent="0.25">
      <c r="A327" s="9">
        <v>4805</v>
      </c>
      <c r="B327" s="9">
        <v>6</v>
      </c>
      <c r="C327" s="9" t="s">
        <v>880</v>
      </c>
      <c r="D327" s="9" t="s">
        <v>881</v>
      </c>
      <c r="E327" s="9" t="s">
        <v>291</v>
      </c>
      <c r="F327" s="9" t="s">
        <v>180</v>
      </c>
      <c r="G327" s="9" t="s">
        <v>117</v>
      </c>
      <c r="H327" s="9" t="s">
        <v>882</v>
      </c>
      <c r="I327" s="9" t="str">
        <f t="shared" si="5"/>
        <v>Nariño- Municipio  Córdoba - CARRERA 3 - CALLE 3B  No. 3 - 15 Parque Principal - Código oficina4805</v>
      </c>
    </row>
    <row r="328" spans="1:9" x14ac:dyDescent="0.25">
      <c r="A328" s="9">
        <v>4814</v>
      </c>
      <c r="B328" s="9">
        <v>4</v>
      </c>
      <c r="C328" s="9" t="s">
        <v>883</v>
      </c>
      <c r="D328" s="9" t="s">
        <v>884</v>
      </c>
      <c r="E328" s="9" t="s">
        <v>291</v>
      </c>
      <c r="F328" s="9" t="s">
        <v>136</v>
      </c>
      <c r="G328" s="9" t="s">
        <v>137</v>
      </c>
      <c r="H328" s="9" t="s">
        <v>885</v>
      </c>
      <c r="I328" s="9" t="str">
        <f t="shared" si="5"/>
        <v>Nariño- Municipio  Cumbal - Calle 18 No. 5-99 - Código oficina4814</v>
      </c>
    </row>
    <row r="329" spans="1:9" x14ac:dyDescent="0.25">
      <c r="A329" s="9">
        <v>4824</v>
      </c>
      <c r="B329" s="9">
        <v>6</v>
      </c>
      <c r="C329" s="9" t="s">
        <v>886</v>
      </c>
      <c r="D329" s="9" t="s">
        <v>887</v>
      </c>
      <c r="E329" s="9" t="s">
        <v>291</v>
      </c>
      <c r="F329" s="9" t="s">
        <v>116</v>
      </c>
      <c r="G329" s="9" t="s">
        <v>117</v>
      </c>
      <c r="H329" s="9" t="s">
        <v>888</v>
      </c>
      <c r="I329" s="9" t="str">
        <f t="shared" si="5"/>
        <v>Nariño- Municipio  Cumbitara - Carrera 4 No. 4 - 20 - Código oficina4824</v>
      </c>
    </row>
    <row r="330" spans="1:9" x14ac:dyDescent="0.25">
      <c r="A330" s="9">
        <v>4826</v>
      </c>
      <c r="B330" s="9">
        <v>6</v>
      </c>
      <c r="C330" s="9" t="s">
        <v>889</v>
      </c>
      <c r="D330" s="9" t="s">
        <v>890</v>
      </c>
      <c r="E330" s="9" t="s">
        <v>291</v>
      </c>
      <c r="F330" s="9" t="s">
        <v>136</v>
      </c>
      <c r="G330" s="9" t="s">
        <v>137</v>
      </c>
      <c r="H330" s="9" t="s">
        <v>891</v>
      </c>
      <c r="I330" s="9" t="str">
        <f t="shared" si="5"/>
        <v>Nariño- Municipio  El Charco - Cra.2 No. 10 a -10 Barrio El Carmen - Código oficina4826</v>
      </c>
    </row>
    <row r="331" spans="1:9" x14ac:dyDescent="0.25">
      <c r="A331" s="9">
        <v>4828</v>
      </c>
      <c r="B331" s="9">
        <v>6</v>
      </c>
      <c r="C331" s="9" t="s">
        <v>892</v>
      </c>
      <c r="D331" s="9" t="s">
        <v>893</v>
      </c>
      <c r="E331" s="9" t="s">
        <v>291</v>
      </c>
      <c r="F331" s="9" t="s">
        <v>116</v>
      </c>
      <c r="G331" s="9" t="s">
        <v>117</v>
      </c>
      <c r="H331" s="9" t="s">
        <v>894</v>
      </c>
      <c r="I331" s="9" t="str">
        <f t="shared" si="5"/>
        <v>Nariño- Municipio  El Rosario - Centro el Rosario - Código oficina4828</v>
      </c>
    </row>
    <row r="332" spans="1:9" x14ac:dyDescent="0.25">
      <c r="A332" s="9">
        <v>4875</v>
      </c>
      <c r="B332" s="9">
        <v>6</v>
      </c>
      <c r="C332" s="9" t="s">
        <v>895</v>
      </c>
      <c r="D332" s="9" t="s">
        <v>896</v>
      </c>
      <c r="E332" s="9" t="s">
        <v>291</v>
      </c>
      <c r="F332" s="9" t="s">
        <v>116</v>
      </c>
      <c r="G332" s="9" t="s">
        <v>117</v>
      </c>
      <c r="H332" s="9" t="s">
        <v>897</v>
      </c>
      <c r="I332" s="9" t="str">
        <f t="shared" si="5"/>
        <v>Nariño- Municipio  El Tablón - Calle 4 No.3-24 Casa 4 Alcaldía Municipal - Código oficina4875</v>
      </c>
    </row>
    <row r="333" spans="1:9" x14ac:dyDescent="0.25">
      <c r="A333" s="9">
        <v>4830</v>
      </c>
      <c r="B333" s="9">
        <v>6</v>
      </c>
      <c r="C333" s="9" t="s">
        <v>1298</v>
      </c>
      <c r="D333" s="9" t="s">
        <v>1299</v>
      </c>
      <c r="E333" s="9" t="s">
        <v>291</v>
      </c>
      <c r="F333" s="9" t="s">
        <v>116</v>
      </c>
      <c r="G333" s="9" t="s">
        <v>117</v>
      </c>
      <c r="H333" s="9" t="s">
        <v>1402</v>
      </c>
      <c r="I333" s="9" t="str">
        <f t="shared" si="5"/>
        <v>Nariño- Municipio  El Tambo - Carrera 10 con Calle 5 - Barrio Colón - Código oficina4830</v>
      </c>
    </row>
    <row r="334" spans="1:9" x14ac:dyDescent="0.25">
      <c r="A334" s="9">
        <v>4832</v>
      </c>
      <c r="B334" s="9">
        <v>7</v>
      </c>
      <c r="C334" s="9" t="s">
        <v>898</v>
      </c>
      <c r="D334" s="9" t="s">
        <v>899</v>
      </c>
      <c r="E334" s="9" t="s">
        <v>291</v>
      </c>
      <c r="F334" s="9" t="s">
        <v>136</v>
      </c>
      <c r="G334" s="9" t="s">
        <v>137</v>
      </c>
      <c r="H334" s="9" t="s">
        <v>900</v>
      </c>
      <c r="I334" s="9" t="str">
        <f t="shared" si="5"/>
        <v>Nariño- Municipio  Funes - Carrera 4 No. 4 - 133 /137 - Código oficina4832</v>
      </c>
    </row>
    <row r="335" spans="1:9" x14ac:dyDescent="0.25">
      <c r="A335" s="9">
        <v>4816</v>
      </c>
      <c r="B335" s="9">
        <v>6</v>
      </c>
      <c r="C335" s="9" t="s">
        <v>901</v>
      </c>
      <c r="D335" s="9" t="s">
        <v>902</v>
      </c>
      <c r="E335" s="9" t="s">
        <v>291</v>
      </c>
      <c r="F335" s="9" t="s">
        <v>136</v>
      </c>
      <c r="G335" s="9" t="s">
        <v>137</v>
      </c>
      <c r="H335" s="9" t="s">
        <v>903</v>
      </c>
      <c r="I335" s="9" t="str">
        <f t="shared" si="5"/>
        <v>Nariño- Municipio  Guachucal - Calle 8 No. 5-37 Barrio Libertad a una cuadra del Parque - Código oficina4816</v>
      </c>
    </row>
    <row r="336" spans="1:9" x14ac:dyDescent="0.25">
      <c r="A336" s="9">
        <v>4836</v>
      </c>
      <c r="B336" s="9">
        <v>6</v>
      </c>
      <c r="C336" s="9" t="s">
        <v>904</v>
      </c>
      <c r="D336" s="9" t="s">
        <v>905</v>
      </c>
      <c r="E336" s="9" t="s">
        <v>291</v>
      </c>
      <c r="F336" s="9" t="s">
        <v>136</v>
      </c>
      <c r="G336" s="9" t="s">
        <v>137</v>
      </c>
      <c r="H336" s="9" t="s">
        <v>906</v>
      </c>
      <c r="I336" s="9" t="str">
        <f t="shared" si="5"/>
        <v>Nariño- Municipio  Guaitarilla - Carrera 2 No. 5 -85 - Código oficina4836</v>
      </c>
    </row>
    <row r="337" spans="1:9" x14ac:dyDescent="0.25">
      <c r="A337" s="9">
        <v>4838</v>
      </c>
      <c r="B337" s="9">
        <v>7</v>
      </c>
      <c r="C337" s="9" t="s">
        <v>907</v>
      </c>
      <c r="D337" s="9" t="s">
        <v>908</v>
      </c>
      <c r="E337" s="9" t="s">
        <v>291</v>
      </c>
      <c r="F337" s="9" t="s">
        <v>136</v>
      </c>
      <c r="G337" s="9" t="s">
        <v>137</v>
      </c>
      <c r="H337" s="9" t="s">
        <v>909</v>
      </c>
      <c r="I337" s="9" t="str">
        <f t="shared" si="5"/>
        <v>Nariño- Municipio  Iles - Avenida Ochoa - Calle 1a. No. 6-100 - Código oficina4838</v>
      </c>
    </row>
    <row r="338" spans="1:9" x14ac:dyDescent="0.25">
      <c r="A338" s="9">
        <v>4806</v>
      </c>
      <c r="B338" s="9">
        <v>3</v>
      </c>
      <c r="C338" s="9" t="s">
        <v>910</v>
      </c>
      <c r="D338" s="9" t="s">
        <v>911</v>
      </c>
      <c r="E338" s="9" t="s">
        <v>291</v>
      </c>
      <c r="F338" s="9" t="s">
        <v>136</v>
      </c>
      <c r="G338" s="9" t="s">
        <v>137</v>
      </c>
      <c r="H338" s="9" t="s">
        <v>912</v>
      </c>
      <c r="I338" s="9" t="str">
        <f t="shared" si="5"/>
        <v>Nariño- Municipio  Ipiales - Carrera 6 No.10-21 /27 - Código oficina4806</v>
      </c>
    </row>
    <row r="339" spans="1:9" x14ac:dyDescent="0.25">
      <c r="A339" s="9">
        <v>4840</v>
      </c>
      <c r="B339" s="9">
        <v>6</v>
      </c>
      <c r="C339" s="9" t="s">
        <v>913</v>
      </c>
      <c r="D339" s="9" t="s">
        <v>914</v>
      </c>
      <c r="E339" s="9" t="s">
        <v>291</v>
      </c>
      <c r="F339" s="9" t="s">
        <v>116</v>
      </c>
      <c r="G339" s="9" t="s">
        <v>117</v>
      </c>
      <c r="H339" s="9" t="s">
        <v>915</v>
      </c>
      <c r="I339" s="9" t="str">
        <f t="shared" si="5"/>
        <v>Nariño- Municipio  La Cruz - Calle 8 No. 10-70/78  - Código oficina4840</v>
      </c>
    </row>
    <row r="340" spans="1:9" x14ac:dyDescent="0.25">
      <c r="A340" s="9">
        <v>4842</v>
      </c>
      <c r="B340" s="9">
        <v>4</v>
      </c>
      <c r="C340" s="9" t="s">
        <v>266</v>
      </c>
      <c r="D340" s="9" t="s">
        <v>267</v>
      </c>
      <c r="E340" s="9" t="s">
        <v>291</v>
      </c>
      <c r="F340" s="9" t="s">
        <v>180</v>
      </c>
      <c r="G340" s="9" t="s">
        <v>117</v>
      </c>
      <c r="H340" s="9" t="s">
        <v>916</v>
      </c>
      <c r="I340" s="9" t="str">
        <f t="shared" si="5"/>
        <v>Nariño- Municipio  La Unión - Calle 18 No.1-28 - Código oficina4842</v>
      </c>
    </row>
    <row r="341" spans="1:9" x14ac:dyDescent="0.25">
      <c r="A341" s="9">
        <v>4844</v>
      </c>
      <c r="B341" s="9">
        <v>6</v>
      </c>
      <c r="C341" s="9" t="s">
        <v>917</v>
      </c>
      <c r="D341" s="9" t="s">
        <v>918</v>
      </c>
      <c r="E341" s="9" t="s">
        <v>291</v>
      </c>
      <c r="F341" s="9" t="s">
        <v>116</v>
      </c>
      <c r="G341" s="9" t="s">
        <v>117</v>
      </c>
      <c r="H341" s="9" t="s">
        <v>919</v>
      </c>
      <c r="I341" s="9" t="str">
        <f t="shared" si="5"/>
        <v>Nariño- Municipio  Linares - Calle 4 No. 3-27 Calle Principal - Código oficina4844</v>
      </c>
    </row>
    <row r="342" spans="1:9" x14ac:dyDescent="0.25">
      <c r="A342" s="9">
        <v>4801</v>
      </c>
      <c r="B342" s="9">
        <v>2</v>
      </c>
      <c r="C342" s="9" t="s">
        <v>920</v>
      </c>
      <c r="D342" s="9" t="s">
        <v>921</v>
      </c>
      <c r="E342" s="9" t="s">
        <v>291</v>
      </c>
      <c r="F342" s="9" t="s">
        <v>136</v>
      </c>
      <c r="G342" s="9" t="s">
        <v>137</v>
      </c>
      <c r="H342" s="9" t="s">
        <v>922</v>
      </c>
      <c r="I342" s="9" t="str">
        <f t="shared" si="5"/>
        <v>Nariño- Municipio  Pasto - Calle 18 No. 21A-20 - Local 6 Complejo Bancario - Código oficina4801</v>
      </c>
    </row>
    <row r="343" spans="1:9" x14ac:dyDescent="0.25">
      <c r="A343" s="9">
        <v>4891</v>
      </c>
      <c r="B343" s="9">
        <v>6</v>
      </c>
      <c r="C343" s="9" t="s">
        <v>923</v>
      </c>
      <c r="D343" s="9" t="s">
        <v>924</v>
      </c>
      <c r="E343" s="9" t="s">
        <v>291</v>
      </c>
      <c r="F343" s="9" t="s">
        <v>116</v>
      </c>
      <c r="G343" s="9" t="s">
        <v>117</v>
      </c>
      <c r="H343" s="9" t="s">
        <v>925</v>
      </c>
      <c r="I343" s="9" t="str">
        <f t="shared" si="5"/>
        <v>Nariño- Municipio  Policarpa - Calle 3 No. 2-60 Centro Administrativo Municipal , Barrio Puerto Nuevo, Etapa No. 2 - Código oficina4891</v>
      </c>
    </row>
    <row r="344" spans="1:9" x14ac:dyDescent="0.25">
      <c r="A344" s="9">
        <v>4820</v>
      </c>
      <c r="B344" s="9">
        <v>5</v>
      </c>
      <c r="C344" s="9" t="s">
        <v>926</v>
      </c>
      <c r="D344" s="9" t="s">
        <v>927</v>
      </c>
      <c r="E344" s="9" t="s">
        <v>291</v>
      </c>
      <c r="F344" s="9" t="s">
        <v>136</v>
      </c>
      <c r="G344" s="9" t="s">
        <v>137</v>
      </c>
      <c r="H344" s="9" t="s">
        <v>928</v>
      </c>
      <c r="I344" s="9" t="str">
        <f t="shared" si="5"/>
        <v>Nariño- Municipio  Puerres - Cra.3 No.6-15/ 29 Barrio el Centro - Código oficina4820</v>
      </c>
    </row>
    <row r="345" spans="1:9" x14ac:dyDescent="0.25">
      <c r="A345" s="9">
        <v>4812</v>
      </c>
      <c r="B345" s="9">
        <v>6</v>
      </c>
      <c r="C345" s="9" t="s">
        <v>929</v>
      </c>
      <c r="D345" s="9" t="s">
        <v>930</v>
      </c>
      <c r="E345" s="9" t="s">
        <v>291</v>
      </c>
      <c r="F345" s="9" t="s">
        <v>136</v>
      </c>
      <c r="G345" s="9" t="s">
        <v>137</v>
      </c>
      <c r="H345" s="9" t="s">
        <v>931</v>
      </c>
      <c r="I345" s="9" t="str">
        <f t="shared" si="5"/>
        <v>Nariño- Municipio  Pupiales - Carrera 2 No. 4-22 - Código oficina4812</v>
      </c>
    </row>
    <row r="346" spans="1:9" x14ac:dyDescent="0.25">
      <c r="A346" s="9">
        <v>4868</v>
      </c>
      <c r="B346" s="9">
        <v>6</v>
      </c>
      <c r="C346" s="9" t="s">
        <v>932</v>
      </c>
      <c r="D346" s="9" t="s">
        <v>933</v>
      </c>
      <c r="E346" s="9" t="s">
        <v>291</v>
      </c>
      <c r="F346" s="9" t="s">
        <v>180</v>
      </c>
      <c r="G346" s="9" t="s">
        <v>117</v>
      </c>
      <c r="H346" s="9" t="s">
        <v>934</v>
      </c>
      <c r="I346" s="9" t="str">
        <f t="shared" si="5"/>
        <v>Nariño- Municipio  Ricaurte - Calle Principal Ricaurte - Código oficina4868</v>
      </c>
    </row>
    <row r="347" spans="1:9" x14ac:dyDescent="0.25">
      <c r="A347" s="9">
        <v>4870</v>
      </c>
      <c r="B347" s="9">
        <v>6</v>
      </c>
      <c r="C347" s="9" t="s">
        <v>935</v>
      </c>
      <c r="D347" s="9" t="s">
        <v>936</v>
      </c>
      <c r="E347" s="9" t="s">
        <v>291</v>
      </c>
      <c r="F347" s="9" t="s">
        <v>180</v>
      </c>
      <c r="G347" s="9" t="s">
        <v>117</v>
      </c>
      <c r="H347" s="9" t="s">
        <v>937</v>
      </c>
      <c r="I347" s="9" t="str">
        <f t="shared" si="5"/>
        <v>Nariño- Municipio  Samaniego - Casa Pastoral Pedro Shumacher Calle 7 Cra. 8     Pasaje Peatonal Parque Solandino - Código oficina4870</v>
      </c>
    </row>
    <row r="348" spans="1:9" x14ac:dyDescent="0.25">
      <c r="A348" s="9">
        <v>4872</v>
      </c>
      <c r="B348" s="9">
        <v>6</v>
      </c>
      <c r="C348" s="9" t="s">
        <v>938</v>
      </c>
      <c r="D348" s="9" t="s">
        <v>939</v>
      </c>
      <c r="E348" s="9" t="s">
        <v>291</v>
      </c>
      <c r="F348" s="9" t="s">
        <v>116</v>
      </c>
      <c r="G348" s="9" t="s">
        <v>117</v>
      </c>
      <c r="H348" s="9" t="s">
        <v>940</v>
      </c>
      <c r="I348" s="9" t="str">
        <f t="shared" si="5"/>
        <v>Nariño- Municipio  Albán - Carrera 3 No.4-20 Centro - Código oficina4872</v>
      </c>
    </row>
    <row r="349" spans="1:9" x14ac:dyDescent="0.25">
      <c r="A349" s="9">
        <v>4874</v>
      </c>
      <c r="B349" s="9">
        <v>6</v>
      </c>
      <c r="C349" s="9" t="s">
        <v>941</v>
      </c>
      <c r="D349" s="9" t="s">
        <v>942</v>
      </c>
      <c r="E349" s="9" t="s">
        <v>291</v>
      </c>
      <c r="F349" s="9" t="s">
        <v>116</v>
      </c>
      <c r="G349" s="9" t="s">
        <v>117</v>
      </c>
      <c r="H349" s="9" t="s">
        <v>943</v>
      </c>
      <c r="I349" s="9" t="str">
        <f t="shared" si="5"/>
        <v>Nariño- Municipio  San Lorenzo - Carrera 3 con calle 3 Barrio Centro  - Código oficina4874</v>
      </c>
    </row>
    <row r="350" spans="1:9" x14ac:dyDescent="0.25">
      <c r="A350" s="9">
        <v>4876</v>
      </c>
      <c r="B350" s="9">
        <v>5</v>
      </c>
      <c r="C350" s="9" t="s">
        <v>944</v>
      </c>
      <c r="D350" s="9" t="s">
        <v>945</v>
      </c>
      <c r="E350" s="9" t="s">
        <v>291</v>
      </c>
      <c r="F350" s="9" t="s">
        <v>116</v>
      </c>
      <c r="G350" s="9" t="s">
        <v>117</v>
      </c>
      <c r="H350" s="9" t="s">
        <v>946</v>
      </c>
      <c r="I350" s="9" t="str">
        <f t="shared" si="5"/>
        <v>Nariño- Municipio  San Pablo - Cra. 3 No. 5-14 Prque Bolívar - Código oficina4876</v>
      </c>
    </row>
    <row r="351" spans="1:9" x14ac:dyDescent="0.25">
      <c r="A351" s="9">
        <v>4810</v>
      </c>
      <c r="B351" s="9">
        <v>4</v>
      </c>
      <c r="C351" s="9" t="s">
        <v>947</v>
      </c>
      <c r="D351" s="9" t="s">
        <v>948</v>
      </c>
      <c r="E351" s="9" t="s">
        <v>291</v>
      </c>
      <c r="F351" s="9" t="s">
        <v>180</v>
      </c>
      <c r="G351" s="9" t="s">
        <v>117</v>
      </c>
      <c r="H351" s="9" t="s">
        <v>949</v>
      </c>
      <c r="I351" s="9" t="str">
        <f t="shared" si="5"/>
        <v>Nariño- Municipio  Sandoná - Calle 5 No. 4-28 Barrio San Carlos - Plaza Principal - Código oficina4810</v>
      </c>
    </row>
    <row r="352" spans="1:9" x14ac:dyDescent="0.25">
      <c r="A352" s="9">
        <v>4878</v>
      </c>
      <c r="B352" s="9">
        <v>6</v>
      </c>
      <c r="C352" s="9" t="s">
        <v>950</v>
      </c>
      <c r="D352" s="9" t="s">
        <v>951</v>
      </c>
      <c r="E352" s="9" t="s">
        <v>291</v>
      </c>
      <c r="F352" s="9" t="s">
        <v>136</v>
      </c>
      <c r="G352" s="9" t="s">
        <v>137</v>
      </c>
      <c r="H352" s="9" t="s">
        <v>952</v>
      </c>
      <c r="I352" s="9" t="str">
        <f t="shared" si="5"/>
        <v>Nariño- Municipio  Santa Bárbara - Barrio Las Flores Frente al Parque Principal - Código oficina4878</v>
      </c>
    </row>
    <row r="353" spans="1:9" x14ac:dyDescent="0.25">
      <c r="A353" s="9">
        <v>4862</v>
      </c>
      <c r="B353" s="9">
        <v>6</v>
      </c>
      <c r="C353" s="9" t="s">
        <v>953</v>
      </c>
      <c r="D353" s="9" t="s">
        <v>954</v>
      </c>
      <c r="E353" s="9" t="s">
        <v>291</v>
      </c>
      <c r="F353" s="9" t="s">
        <v>116</v>
      </c>
      <c r="G353" s="9" t="s">
        <v>117</v>
      </c>
      <c r="H353" s="9" t="s">
        <v>955</v>
      </c>
      <c r="I353" s="9" t="str">
        <f t="shared" si="5"/>
        <v>Nariño- Municipio  Los Andes - Calle 5 Araujo con Carrera 5 Benavides Esquina - Parque Principal - Código oficina4862</v>
      </c>
    </row>
    <row r="354" spans="1:9" x14ac:dyDescent="0.25">
      <c r="A354" s="9">
        <v>4880</v>
      </c>
      <c r="B354" s="9">
        <v>6</v>
      </c>
      <c r="C354" s="9" t="s">
        <v>956</v>
      </c>
      <c r="D354" s="9" t="s">
        <v>957</v>
      </c>
      <c r="E354" s="9" t="s">
        <v>291</v>
      </c>
      <c r="F354" s="9" t="s">
        <v>116</v>
      </c>
      <c r="G354" s="9" t="s">
        <v>117</v>
      </c>
      <c r="H354" s="9" t="s">
        <v>958</v>
      </c>
      <c r="I354" s="9" t="str">
        <f t="shared" si="5"/>
        <v>Nariño- Municipio  Taminango - Calle 2 No. 2-32 Barrio Kennedy - Código oficina4880</v>
      </c>
    </row>
    <row r="355" spans="1:9" x14ac:dyDescent="0.25">
      <c r="A355" s="9">
        <v>4882</v>
      </c>
      <c r="B355" s="9">
        <v>4</v>
      </c>
      <c r="C355" s="9" t="s">
        <v>1403</v>
      </c>
      <c r="D355" s="9" t="s">
        <v>1404</v>
      </c>
      <c r="E355" s="9" t="s">
        <v>291</v>
      </c>
      <c r="F355" s="9" t="s">
        <v>136</v>
      </c>
      <c r="G355" s="9" t="s">
        <v>137</v>
      </c>
      <c r="H355" s="9" t="s">
        <v>1405</v>
      </c>
      <c r="I355" s="9" t="str">
        <f t="shared" si="5"/>
        <v>Nariño- Municipio  Tumaco - Calle 14 N° 9D-16 - Código oficina4882</v>
      </c>
    </row>
    <row r="356" spans="1:9" x14ac:dyDescent="0.25">
      <c r="A356" s="9">
        <v>4808</v>
      </c>
      <c r="B356" s="9">
        <v>3</v>
      </c>
      <c r="C356" s="9" t="s">
        <v>959</v>
      </c>
      <c r="D356" s="9" t="s">
        <v>960</v>
      </c>
      <c r="E356" s="9" t="s">
        <v>291</v>
      </c>
      <c r="F356" s="9" t="s">
        <v>136</v>
      </c>
      <c r="G356" s="9" t="s">
        <v>137</v>
      </c>
      <c r="H356" s="9" t="s">
        <v>961</v>
      </c>
      <c r="I356" s="9" t="str">
        <f t="shared" si="5"/>
        <v>Nariño- Municipio  Túquerres - Carrera 14 No. 20-25 - Código oficina4808</v>
      </c>
    </row>
    <row r="357" spans="1:9" x14ac:dyDescent="0.25">
      <c r="A357" s="9">
        <v>4822</v>
      </c>
      <c r="B357" s="9">
        <v>6</v>
      </c>
      <c r="C357" s="9" t="s">
        <v>962</v>
      </c>
      <c r="D357" s="9" t="s">
        <v>963</v>
      </c>
      <c r="E357" s="9" t="s">
        <v>291</v>
      </c>
      <c r="F357" s="9" t="s">
        <v>136</v>
      </c>
      <c r="G357" s="9" t="s">
        <v>137</v>
      </c>
      <c r="H357" s="9" t="s">
        <v>964</v>
      </c>
      <c r="I357" s="9" t="str">
        <f t="shared" si="5"/>
        <v>Nariño- Municipio  Yacuanquer - Carrera 2 No. 9 - 35  - Código oficina4822</v>
      </c>
    </row>
    <row r="358" spans="1:9" x14ac:dyDescent="0.25">
      <c r="A358" s="9">
        <v>5111</v>
      </c>
      <c r="B358" s="9">
        <v>4</v>
      </c>
      <c r="C358" s="9" t="s">
        <v>965</v>
      </c>
      <c r="D358" s="9" t="s">
        <v>966</v>
      </c>
      <c r="E358" s="9" t="s">
        <v>967</v>
      </c>
      <c r="F358" s="9" t="s">
        <v>136</v>
      </c>
      <c r="G358" s="9" t="s">
        <v>137</v>
      </c>
      <c r="H358" s="9" t="s">
        <v>968</v>
      </c>
      <c r="I358" s="9" t="str">
        <f t="shared" si="5"/>
        <v>Norte de Santander- Municipio  Abrego - Calle 14 N° 5-60 - Código oficina5111</v>
      </c>
    </row>
    <row r="359" spans="1:9" x14ac:dyDescent="0.25">
      <c r="A359" s="9">
        <v>5112</v>
      </c>
      <c r="B359" s="9">
        <v>7</v>
      </c>
      <c r="C359" s="9" t="s">
        <v>969</v>
      </c>
      <c r="D359" s="9" t="s">
        <v>970</v>
      </c>
      <c r="E359" s="9" t="s">
        <v>967</v>
      </c>
      <c r="F359" s="9" t="s">
        <v>116</v>
      </c>
      <c r="G359" s="9" t="s">
        <v>117</v>
      </c>
      <c r="H359" s="9" t="s">
        <v>971</v>
      </c>
      <c r="I359" s="9" t="str">
        <f t="shared" si="5"/>
        <v>Norte de Santander- Municipio  Arboledas - Calle 4 N° 5-50  - Código oficina5112</v>
      </c>
    </row>
    <row r="360" spans="1:9" x14ac:dyDescent="0.25">
      <c r="A360" s="9">
        <v>5108</v>
      </c>
      <c r="B360" s="9">
        <v>7</v>
      </c>
      <c r="C360" s="9" t="s">
        <v>972</v>
      </c>
      <c r="D360" s="9" t="s">
        <v>973</v>
      </c>
      <c r="E360" s="9" t="s">
        <v>967</v>
      </c>
      <c r="F360" s="9" t="s">
        <v>116</v>
      </c>
      <c r="G360" s="9" t="s">
        <v>117</v>
      </c>
      <c r="H360" s="9" t="s">
        <v>974</v>
      </c>
      <c r="I360" s="9" t="str">
        <f t="shared" si="5"/>
        <v>Norte de Santander- Municipio  Bochalema - CRA. 4 N° 2-66 - Código oficina5108</v>
      </c>
    </row>
    <row r="361" spans="1:9" x14ac:dyDescent="0.25">
      <c r="A361" s="9">
        <v>5121</v>
      </c>
      <c r="B361" s="9">
        <v>6</v>
      </c>
      <c r="C361" s="9" t="s">
        <v>975</v>
      </c>
      <c r="D361" s="9" t="s">
        <v>976</v>
      </c>
      <c r="E361" s="9" t="s">
        <v>967</v>
      </c>
      <c r="F361" s="9" t="s">
        <v>180</v>
      </c>
      <c r="G361" s="9" t="s">
        <v>117</v>
      </c>
      <c r="H361" s="9" t="s">
        <v>977</v>
      </c>
      <c r="I361" s="9" t="str">
        <f t="shared" si="5"/>
        <v>Norte de Santander- Municipio  Cachirá - CRA. 7 N° 5-29 Parque Principal - Código oficina5121</v>
      </c>
    </row>
    <row r="362" spans="1:9" x14ac:dyDescent="0.25">
      <c r="A362" s="9">
        <v>5119</v>
      </c>
      <c r="B362" s="9">
        <v>7</v>
      </c>
      <c r="C362" s="9" t="s">
        <v>978</v>
      </c>
      <c r="D362" s="9" t="s">
        <v>979</v>
      </c>
      <c r="E362" s="9" t="s">
        <v>967</v>
      </c>
      <c r="F362" s="9" t="s">
        <v>116</v>
      </c>
      <c r="G362" s="9" t="s">
        <v>117</v>
      </c>
      <c r="H362" s="9" t="s">
        <v>980</v>
      </c>
      <c r="I362" s="9" t="str">
        <f t="shared" si="5"/>
        <v>Norte de Santander- Municipio  Cácota - CALLE 4 N° 2-76 - Código oficina5119</v>
      </c>
    </row>
    <row r="363" spans="1:9" x14ac:dyDescent="0.25">
      <c r="A363" s="9">
        <v>5113</v>
      </c>
      <c r="B363" s="9">
        <v>2</v>
      </c>
      <c r="C363" s="9" t="s">
        <v>981</v>
      </c>
      <c r="D363" s="9" t="s">
        <v>982</v>
      </c>
      <c r="E363" s="9" t="s">
        <v>967</v>
      </c>
      <c r="F363" s="9" t="s">
        <v>116</v>
      </c>
      <c r="G363" s="9" t="s">
        <v>117</v>
      </c>
      <c r="H363" s="9" t="s">
        <v>983</v>
      </c>
      <c r="I363" s="9" t="str">
        <f t="shared" si="5"/>
        <v>Norte de Santander- Municipio  Cúcuta - CENABASTOS CUCUTA Galpón G local 7  y 18  - Código oficina5113</v>
      </c>
    </row>
    <row r="364" spans="1:9" x14ac:dyDescent="0.25">
      <c r="A364" s="9">
        <v>5115</v>
      </c>
      <c r="B364" s="9">
        <v>5</v>
      </c>
      <c r="C364" s="9" t="s">
        <v>984</v>
      </c>
      <c r="D364" s="9" t="s">
        <v>985</v>
      </c>
      <c r="E364" s="9" t="s">
        <v>967</v>
      </c>
      <c r="F364" s="9" t="s">
        <v>136</v>
      </c>
      <c r="G364" s="9" t="s">
        <v>137</v>
      </c>
      <c r="H364" s="9" t="s">
        <v>986</v>
      </c>
      <c r="I364" s="9" t="str">
        <f t="shared" si="5"/>
        <v>Norte de Santander- Municipio  Chinácota - CALLE 3 No. 3-56 Esquina - Código oficina5115</v>
      </c>
    </row>
    <row r="365" spans="1:9" x14ac:dyDescent="0.25">
      <c r="A365" s="9">
        <v>5122</v>
      </c>
      <c r="B365" s="9">
        <v>7</v>
      </c>
      <c r="C365" s="9" t="s">
        <v>987</v>
      </c>
      <c r="D365" s="9" t="s">
        <v>988</v>
      </c>
      <c r="E365" s="9" t="s">
        <v>967</v>
      </c>
      <c r="F365" s="9" t="s">
        <v>116</v>
      </c>
      <c r="G365" s="9" t="s">
        <v>117</v>
      </c>
      <c r="H365" s="9" t="s">
        <v>989</v>
      </c>
      <c r="I365" s="9" t="str">
        <f t="shared" si="5"/>
        <v>Norte de Santander- Municipio  Chitagá - CRA. 6 N° 3-67 - Código oficina5122</v>
      </c>
    </row>
    <row r="366" spans="1:9" x14ac:dyDescent="0.25">
      <c r="A366" s="9">
        <v>5116</v>
      </c>
      <c r="B366" s="9">
        <v>6</v>
      </c>
      <c r="C366" s="9" t="s">
        <v>990</v>
      </c>
      <c r="D366" s="9" t="s">
        <v>991</v>
      </c>
      <c r="E366" s="9" t="s">
        <v>967</v>
      </c>
      <c r="F366" s="9" t="s">
        <v>136</v>
      </c>
      <c r="G366" s="9" t="s">
        <v>137</v>
      </c>
      <c r="H366" s="9" t="s">
        <v>992</v>
      </c>
      <c r="I366" s="9" t="str">
        <f t="shared" si="5"/>
        <v>Norte de Santander- Municipio  Convención - CALLE 5 N° 6-42 - Código oficina5116</v>
      </c>
    </row>
    <row r="367" spans="1:9" x14ac:dyDescent="0.25">
      <c r="A367" s="9">
        <v>5101</v>
      </c>
      <c r="B367" s="9">
        <v>2</v>
      </c>
      <c r="C367" s="9" t="s">
        <v>1406</v>
      </c>
      <c r="D367" s="9" t="s">
        <v>982</v>
      </c>
      <c r="E367" s="9" t="s">
        <v>967</v>
      </c>
      <c r="F367" s="9" t="s">
        <v>136</v>
      </c>
      <c r="G367" s="9" t="s">
        <v>137</v>
      </c>
      <c r="H367" s="9" t="s">
        <v>1407</v>
      </c>
      <c r="I367" s="9" t="str">
        <f t="shared" si="5"/>
        <v>Norte de Santander- Municipio  Cúcuta - CALLE 10 No.5-50 Edificio Agrobancario - Código oficina5101</v>
      </c>
    </row>
    <row r="368" spans="1:9" x14ac:dyDescent="0.25">
      <c r="A368" s="9">
        <v>5117</v>
      </c>
      <c r="B368" s="9">
        <v>7</v>
      </c>
      <c r="C368" s="9" t="s">
        <v>993</v>
      </c>
      <c r="D368" s="9" t="s">
        <v>994</v>
      </c>
      <c r="E368" s="9" t="s">
        <v>967</v>
      </c>
      <c r="F368" s="9" t="s">
        <v>116</v>
      </c>
      <c r="G368" s="9" t="s">
        <v>117</v>
      </c>
      <c r="H368" s="9" t="s">
        <v>995</v>
      </c>
      <c r="I368" s="9" t="str">
        <f t="shared" si="5"/>
        <v>Norte de Santander- Municipio  Cucutilla - Carrera 3 No. 4-43/44 Barrio Sogamoso - Código oficina5117</v>
      </c>
    </row>
    <row r="369" spans="1:9" x14ac:dyDescent="0.25">
      <c r="A369" s="9">
        <v>5114</v>
      </c>
      <c r="B369" s="9">
        <v>7</v>
      </c>
      <c r="C369" s="9" t="s">
        <v>996</v>
      </c>
      <c r="D369" s="9" t="s">
        <v>997</v>
      </c>
      <c r="E369" s="9" t="s">
        <v>967</v>
      </c>
      <c r="F369" s="9" t="s">
        <v>116</v>
      </c>
      <c r="G369" s="9" t="s">
        <v>117</v>
      </c>
      <c r="H369" s="9" t="s">
        <v>998</v>
      </c>
      <c r="I369" s="9" t="str">
        <f t="shared" si="5"/>
        <v>Norte de Santander- Municipio  Durania - EDIF. FUENTES BARRIO CENTRO - Código oficina5114</v>
      </c>
    </row>
    <row r="370" spans="1:9" x14ac:dyDescent="0.25">
      <c r="A370" s="9">
        <v>5123</v>
      </c>
      <c r="B370" s="9">
        <v>6</v>
      </c>
      <c r="C370" s="9" t="s">
        <v>999</v>
      </c>
      <c r="D370" s="9" t="s">
        <v>1000</v>
      </c>
      <c r="E370" s="9" t="s">
        <v>967</v>
      </c>
      <c r="F370" s="9" t="s">
        <v>136</v>
      </c>
      <c r="G370" s="9" t="s">
        <v>137</v>
      </c>
      <c r="H370" s="9" t="s">
        <v>1001</v>
      </c>
      <c r="I370" s="9" t="str">
        <f t="shared" si="5"/>
        <v>Norte de Santander- Municipio  El Carmen - Calle 8 N° 3-07 - Código oficina5123</v>
      </c>
    </row>
    <row r="371" spans="1:9" x14ac:dyDescent="0.25">
      <c r="A371" s="9">
        <v>5110</v>
      </c>
      <c r="B371" s="9">
        <v>4</v>
      </c>
      <c r="C371" s="9" t="s">
        <v>1002</v>
      </c>
      <c r="D371" s="9" t="s">
        <v>1003</v>
      </c>
      <c r="E371" s="9" t="s">
        <v>967</v>
      </c>
      <c r="F371" s="9" t="s">
        <v>136</v>
      </c>
      <c r="G371" s="9" t="s">
        <v>137</v>
      </c>
      <c r="H371" s="9" t="s">
        <v>1004</v>
      </c>
      <c r="I371" s="9" t="str">
        <f t="shared" si="5"/>
        <v>Norte de Santander- Municipio  El Zulia - AVENIDA 2 No. 7 - 10 Centro - Código oficina5110</v>
      </c>
    </row>
    <row r="372" spans="1:9" x14ac:dyDescent="0.25">
      <c r="A372" s="9">
        <v>5125</v>
      </c>
      <c r="B372" s="9">
        <v>2</v>
      </c>
      <c r="C372" s="9" t="s">
        <v>1005</v>
      </c>
      <c r="D372" s="9" t="s">
        <v>1006</v>
      </c>
      <c r="E372" s="9" t="s">
        <v>967</v>
      </c>
      <c r="F372" s="9" t="s">
        <v>136</v>
      </c>
      <c r="G372" s="9" t="s">
        <v>137</v>
      </c>
      <c r="H372" s="9" t="s">
        <v>1007</v>
      </c>
      <c r="I372" s="9" t="str">
        <f t="shared" si="5"/>
        <v>Norte de Santander- Municipio  Gramalote - CRA. 6 N° 6-71 - Código oficina5125</v>
      </c>
    </row>
    <row r="373" spans="1:9" x14ac:dyDescent="0.25">
      <c r="A373" s="9">
        <v>5126</v>
      </c>
      <c r="B373" s="9">
        <v>7</v>
      </c>
      <c r="C373" s="9" t="s">
        <v>1008</v>
      </c>
      <c r="D373" s="9" t="s">
        <v>1009</v>
      </c>
      <c r="E373" s="9" t="s">
        <v>967</v>
      </c>
      <c r="F373" s="9" t="s">
        <v>136</v>
      </c>
      <c r="G373" s="9" t="s">
        <v>137</v>
      </c>
      <c r="H373" s="9" t="s">
        <v>1010</v>
      </c>
      <c r="I373" s="9" t="str">
        <f t="shared" si="5"/>
        <v>Norte de Santander- Municipio  Hacarí - Calle 4 frente a las instalaciones del Palacio Municipal - Código oficina5126</v>
      </c>
    </row>
    <row r="374" spans="1:9" x14ac:dyDescent="0.25">
      <c r="A374" s="9">
        <v>5127</v>
      </c>
      <c r="B374" s="9">
        <v>7</v>
      </c>
      <c r="C374" s="9" t="s">
        <v>1011</v>
      </c>
      <c r="D374" s="9" t="s">
        <v>1012</v>
      </c>
      <c r="E374" s="9" t="s">
        <v>967</v>
      </c>
      <c r="F374" s="9" t="s">
        <v>116</v>
      </c>
      <c r="G374" s="9" t="s">
        <v>117</v>
      </c>
      <c r="H374" s="9" t="s">
        <v>1013</v>
      </c>
      <c r="I374" s="9" t="str">
        <f t="shared" si="5"/>
        <v>Norte de Santander- Municipio  Herrán - AVENIDA 3 N° 3-14 Sector los Balcones    - Código oficina5127</v>
      </c>
    </row>
    <row r="375" spans="1:9" x14ac:dyDescent="0.25">
      <c r="A375" s="9">
        <v>5118</v>
      </c>
      <c r="B375" s="9">
        <v>7</v>
      </c>
      <c r="C375" s="9" t="s">
        <v>1014</v>
      </c>
      <c r="D375" s="9" t="s">
        <v>1015</v>
      </c>
      <c r="E375" s="9" t="s">
        <v>967</v>
      </c>
      <c r="F375" s="9" t="s">
        <v>116</v>
      </c>
      <c r="G375" s="9" t="s">
        <v>117</v>
      </c>
      <c r="H375" s="9" t="s">
        <v>1016</v>
      </c>
      <c r="I375" s="9" t="str">
        <f t="shared" si="5"/>
        <v>Norte de Santander- Municipio  Labateca - Palacio Municipal - piso 1 - Código oficina5118</v>
      </c>
    </row>
    <row r="376" spans="1:9" x14ac:dyDescent="0.25">
      <c r="A376" s="9">
        <v>5134</v>
      </c>
      <c r="B376" s="9">
        <v>7</v>
      </c>
      <c r="C376" s="9" t="s">
        <v>1017</v>
      </c>
      <c r="D376" s="9" t="s">
        <v>1018</v>
      </c>
      <c r="E376" s="9" t="s">
        <v>967</v>
      </c>
      <c r="F376" s="9" t="s">
        <v>116</v>
      </c>
      <c r="G376" s="9" t="s">
        <v>117</v>
      </c>
      <c r="H376" s="9" t="s">
        <v>1019</v>
      </c>
      <c r="I376" s="9" t="str">
        <f t="shared" si="5"/>
        <v>Norte de Santander- Municipio  Lourdes - Calle 4 No. 3-46 - Código oficina5134</v>
      </c>
    </row>
    <row r="377" spans="1:9" x14ac:dyDescent="0.25">
      <c r="A377" s="9">
        <v>5136</v>
      </c>
      <c r="B377" s="9">
        <v>7</v>
      </c>
      <c r="C377" s="9" t="s">
        <v>1020</v>
      </c>
      <c r="D377" s="9" t="s">
        <v>1021</v>
      </c>
      <c r="E377" s="9" t="s">
        <v>967</v>
      </c>
      <c r="F377" s="9" t="s">
        <v>136</v>
      </c>
      <c r="G377" s="9" t="s">
        <v>137</v>
      </c>
      <c r="H377" s="9" t="s">
        <v>1022</v>
      </c>
      <c r="I377" s="9" t="str">
        <f t="shared" si="5"/>
        <v>Norte de Santander- Municipio  Mutiscua - Calle 8 No.2-46/48 Barrio San José - Código oficina5136</v>
      </c>
    </row>
    <row r="378" spans="1:9" x14ac:dyDescent="0.25">
      <c r="A378" s="9">
        <v>5120</v>
      </c>
      <c r="B378" s="9">
        <v>3</v>
      </c>
      <c r="C378" s="9" t="s">
        <v>1023</v>
      </c>
      <c r="D378" s="9" t="s">
        <v>1024</v>
      </c>
      <c r="E378" s="9" t="s">
        <v>967</v>
      </c>
      <c r="F378" s="9" t="s">
        <v>136</v>
      </c>
      <c r="G378" s="9" t="s">
        <v>137</v>
      </c>
      <c r="H378" s="9" t="s">
        <v>1025</v>
      </c>
      <c r="I378" s="9" t="str">
        <f t="shared" si="5"/>
        <v>Norte de Santander- Municipio  Ocaña - CARRERA 12 No. 11-02 - Código oficina5120</v>
      </c>
    </row>
    <row r="379" spans="1:9" x14ac:dyDescent="0.25">
      <c r="A379" s="1">
        <v>5130</v>
      </c>
      <c r="B379" s="1">
        <v>3</v>
      </c>
      <c r="C379" s="1" t="s">
        <v>1026</v>
      </c>
      <c r="D379" s="1" t="s">
        <v>1027</v>
      </c>
      <c r="E379" s="1" t="s">
        <v>967</v>
      </c>
      <c r="F379" s="1" t="s">
        <v>136</v>
      </c>
      <c r="G379" s="1" t="s">
        <v>137</v>
      </c>
      <c r="H379" s="1" t="s">
        <v>1028</v>
      </c>
      <c r="I379" s="9" t="str">
        <f t="shared" si="5"/>
        <v>Norte de Santander- Municipio  Pamplona - CALLE 6 No.6-58 - Código oficina5130</v>
      </c>
    </row>
    <row r="380" spans="1:9" x14ac:dyDescent="0.25">
      <c r="A380" s="1">
        <v>5105</v>
      </c>
      <c r="B380" s="1">
        <v>6</v>
      </c>
      <c r="C380" s="1" t="s">
        <v>1408</v>
      </c>
      <c r="D380" s="1" t="s">
        <v>1409</v>
      </c>
      <c r="E380" s="1" t="s">
        <v>967</v>
      </c>
      <c r="F380" s="1" t="s">
        <v>136</v>
      </c>
      <c r="G380" s="1" t="s">
        <v>137</v>
      </c>
      <c r="H380" s="1" t="s">
        <v>1410</v>
      </c>
      <c r="I380" s="9" t="str">
        <f t="shared" si="5"/>
        <v>Norte de Santander- Municipio  Puerto Santander - Carrera 3 N° 4 -70 - Código oficina5105</v>
      </c>
    </row>
    <row r="381" spans="1:9" x14ac:dyDescent="0.25">
      <c r="A381" s="1">
        <v>5145</v>
      </c>
      <c r="B381" s="1">
        <v>7</v>
      </c>
      <c r="C381" s="1" t="s">
        <v>1029</v>
      </c>
      <c r="D381" s="1" t="s">
        <v>1030</v>
      </c>
      <c r="E381" s="1" t="s">
        <v>967</v>
      </c>
      <c r="F381" s="1" t="s">
        <v>116</v>
      </c>
      <c r="G381" s="1" t="s">
        <v>117</v>
      </c>
      <c r="H381" s="1" t="s">
        <v>1031</v>
      </c>
      <c r="I381" s="9" t="str">
        <f t="shared" si="5"/>
        <v>Norte de Santander- Municipio  Ragonvalia - Calle 5 No.2-44 Barrio Centro - Código oficina5145</v>
      </c>
    </row>
    <row r="382" spans="1:9" x14ac:dyDescent="0.25">
      <c r="A382" s="1">
        <v>5152</v>
      </c>
      <c r="B382" s="1">
        <v>7</v>
      </c>
      <c r="C382" s="1" t="s">
        <v>1032</v>
      </c>
      <c r="D382" s="1" t="s">
        <v>1033</v>
      </c>
      <c r="E382" s="1" t="s">
        <v>967</v>
      </c>
      <c r="F382" s="1" t="s">
        <v>116</v>
      </c>
      <c r="G382" s="1" t="s">
        <v>117</v>
      </c>
      <c r="H382" s="1" t="s">
        <v>1034</v>
      </c>
      <c r="I382" s="9" t="str">
        <f t="shared" si="5"/>
        <v>Norte de Santander- Municipio  Salazar - CALLE 3 N° 3-59 - Código oficina5152</v>
      </c>
    </row>
    <row r="383" spans="1:9" x14ac:dyDescent="0.25">
      <c r="A383" s="1">
        <v>5150</v>
      </c>
      <c r="B383" s="1">
        <v>6</v>
      </c>
      <c r="C383" s="1" t="s">
        <v>1035</v>
      </c>
      <c r="D383" s="1" t="s">
        <v>1036</v>
      </c>
      <c r="E383" s="1" t="s">
        <v>967</v>
      </c>
      <c r="F383" s="1" t="s">
        <v>116</v>
      </c>
      <c r="G383" s="1" t="s">
        <v>117</v>
      </c>
      <c r="H383" s="1" t="s">
        <v>1037</v>
      </c>
      <c r="I383" s="9" t="str">
        <f t="shared" si="5"/>
        <v>Norte de Santander- Municipio  Sardinata - Carrera  6 N° 5-27 Centro - Código oficina5150</v>
      </c>
    </row>
    <row r="384" spans="1:9" x14ac:dyDescent="0.25">
      <c r="A384" s="1">
        <v>5164</v>
      </c>
      <c r="B384" s="1">
        <v>7</v>
      </c>
      <c r="C384" s="1" t="s">
        <v>1038</v>
      </c>
      <c r="D384" s="1" t="s">
        <v>1039</v>
      </c>
      <c r="E384" s="1" t="s">
        <v>967</v>
      </c>
      <c r="F384" s="1" t="s">
        <v>136</v>
      </c>
      <c r="G384" s="1" t="s">
        <v>137</v>
      </c>
      <c r="H384" s="1" t="s">
        <v>1040</v>
      </c>
      <c r="I384" s="9" t="str">
        <f t="shared" si="5"/>
        <v>Norte de Santander- Municipio  Silos - Cra.5 No.3-41 - Código oficina5164</v>
      </c>
    </row>
    <row r="385" spans="1:9" x14ac:dyDescent="0.25">
      <c r="A385" s="1">
        <v>5172</v>
      </c>
      <c r="B385" s="1">
        <v>6</v>
      </c>
      <c r="C385" s="1" t="s">
        <v>1041</v>
      </c>
      <c r="D385" s="1" t="s">
        <v>1042</v>
      </c>
      <c r="E385" s="1" t="s">
        <v>967</v>
      </c>
      <c r="F385" s="1" t="s">
        <v>136</v>
      </c>
      <c r="G385" s="1" t="s">
        <v>137</v>
      </c>
      <c r="H385" s="1" t="s">
        <v>1043</v>
      </c>
      <c r="I385" s="9" t="str">
        <f t="shared" si="5"/>
        <v>Norte de Santander- Municipio  Teorama - Carrera 4 No.3-35 - Código oficina5172</v>
      </c>
    </row>
    <row r="386" spans="1:9" x14ac:dyDescent="0.25">
      <c r="A386" s="1">
        <v>5170</v>
      </c>
      <c r="B386" s="1">
        <v>6</v>
      </c>
      <c r="C386" s="1" t="s">
        <v>1411</v>
      </c>
      <c r="D386" s="1" t="s">
        <v>1412</v>
      </c>
      <c r="E386" s="1" t="s">
        <v>967</v>
      </c>
      <c r="F386" s="1" t="s">
        <v>136</v>
      </c>
      <c r="G386" s="1" t="s">
        <v>137</v>
      </c>
      <c r="H386" s="1" t="s">
        <v>1413</v>
      </c>
      <c r="I386" s="9" t="str">
        <f t="shared" si="5"/>
        <v>Norte de Santander- Municipio  Tibú - CALLE 5 N° 5-11 Barrio Miraflores - Código oficina5170</v>
      </c>
    </row>
    <row r="387" spans="1:9" x14ac:dyDescent="0.25">
      <c r="A387" s="1">
        <v>5160</v>
      </c>
      <c r="B387" s="1">
        <v>6</v>
      </c>
      <c r="C387" s="1" t="s">
        <v>372</v>
      </c>
      <c r="D387" s="1" t="s">
        <v>373</v>
      </c>
      <c r="E387" s="1" t="s">
        <v>967</v>
      </c>
      <c r="F387" s="1" t="s">
        <v>180</v>
      </c>
      <c r="G387" s="1" t="s">
        <v>117</v>
      </c>
      <c r="H387" s="1" t="s">
        <v>1044</v>
      </c>
      <c r="I387" s="9" t="str">
        <f t="shared" si="5"/>
        <v>Norte de Santander- Municipio  Toledo - Carrera  5 N° 12-80 Calle Real - Código oficina5160</v>
      </c>
    </row>
    <row r="388" spans="1:9" x14ac:dyDescent="0.25">
      <c r="A388" s="1">
        <v>5180</v>
      </c>
      <c r="B388" s="1">
        <v>7</v>
      </c>
      <c r="C388" s="1" t="s">
        <v>1045</v>
      </c>
      <c r="D388" s="1" t="s">
        <v>1046</v>
      </c>
      <c r="E388" s="1" t="s">
        <v>967</v>
      </c>
      <c r="F388" s="1" t="s">
        <v>136</v>
      </c>
      <c r="G388" s="1" t="s">
        <v>137</v>
      </c>
      <c r="H388" s="1" t="s">
        <v>1047</v>
      </c>
      <c r="I388" s="9" t="str">
        <f t="shared" ref="I388:I451" si="6">CONCATENATE(E388,"- Municipio  ",D388," - ", H388," - Código oficina",A388)</f>
        <v>Norte de Santander- Municipio  Villa Caro - CALLE 2 N° 5-03 Barrio el centro - Código oficina5180</v>
      </c>
    </row>
    <row r="389" spans="1:9" x14ac:dyDescent="0.25">
      <c r="A389" s="1">
        <v>6010</v>
      </c>
      <c r="B389" s="1">
        <v>7</v>
      </c>
      <c r="C389" s="1" t="s">
        <v>1414</v>
      </c>
      <c r="D389" s="1" t="s">
        <v>1415</v>
      </c>
      <c r="E389" s="1" t="s">
        <v>1050</v>
      </c>
      <c r="F389" s="1" t="s">
        <v>136</v>
      </c>
      <c r="G389" s="1" t="s">
        <v>137</v>
      </c>
      <c r="H389" s="1" t="s">
        <v>1416</v>
      </c>
      <c r="I389" s="9" t="str">
        <f t="shared" si="6"/>
        <v>Santander- Municipio  Aratoca - CRA. 4 N° 4-56 - Código oficina6010</v>
      </c>
    </row>
    <row r="390" spans="1:9" x14ac:dyDescent="0.25">
      <c r="A390" s="1">
        <v>6024</v>
      </c>
      <c r="B390" s="1">
        <v>4</v>
      </c>
      <c r="C390" s="1" t="s">
        <v>1048</v>
      </c>
      <c r="D390" s="1" t="s">
        <v>1049</v>
      </c>
      <c r="E390" s="1" t="s">
        <v>1050</v>
      </c>
      <c r="F390" s="1" t="s">
        <v>136</v>
      </c>
      <c r="G390" s="1" t="s">
        <v>137</v>
      </c>
      <c r="H390" s="1" t="s">
        <v>1051</v>
      </c>
      <c r="I390" s="9" t="str">
        <f t="shared" si="6"/>
        <v>Santander- Municipio  Barbosa - CALLE 8 N° 8 – 22 - Código oficina6024</v>
      </c>
    </row>
    <row r="391" spans="1:9" x14ac:dyDescent="0.25">
      <c r="A391" s="1">
        <v>6025</v>
      </c>
      <c r="B391" s="1">
        <v>7</v>
      </c>
      <c r="C391" s="1" t="s">
        <v>1052</v>
      </c>
      <c r="D391" s="1" t="s">
        <v>1053</v>
      </c>
      <c r="E391" s="1" t="s">
        <v>1050</v>
      </c>
      <c r="F391" s="1" t="s">
        <v>136</v>
      </c>
      <c r="G391" s="1" t="s">
        <v>137</v>
      </c>
      <c r="H391" s="1" t="s">
        <v>1054</v>
      </c>
      <c r="I391" s="9" t="str">
        <f t="shared" si="6"/>
        <v>Santander- Municipio  Barichara - CALLE 5 N° 6 - 35 - Código oficina6025</v>
      </c>
    </row>
    <row r="392" spans="1:9" x14ac:dyDescent="0.25">
      <c r="A392" s="1">
        <v>6020</v>
      </c>
      <c r="B392" s="1">
        <v>3</v>
      </c>
      <c r="C392" s="1" t="s">
        <v>1417</v>
      </c>
      <c r="D392" s="1" t="s">
        <v>1418</v>
      </c>
      <c r="E392" s="1" t="s">
        <v>1050</v>
      </c>
      <c r="F392" s="1" t="s">
        <v>1419</v>
      </c>
      <c r="G392" s="1" t="s">
        <v>137</v>
      </c>
      <c r="H392" s="1" t="s">
        <v>1420</v>
      </c>
      <c r="I392" s="9" t="str">
        <f t="shared" si="6"/>
        <v>Santander- Municipio  Barrancabermeja - CALLE 49 N° 5-03 Sector Comercial - Código oficina6020</v>
      </c>
    </row>
    <row r="393" spans="1:9" x14ac:dyDescent="0.25">
      <c r="A393" s="1">
        <v>6027</v>
      </c>
      <c r="B393" s="1">
        <v>7</v>
      </c>
      <c r="C393" s="1" t="s">
        <v>1055</v>
      </c>
      <c r="D393" s="1" t="s">
        <v>123</v>
      </c>
      <c r="E393" s="1" t="s">
        <v>1050</v>
      </c>
      <c r="F393" s="1" t="s">
        <v>136</v>
      </c>
      <c r="G393" s="1" t="s">
        <v>137</v>
      </c>
      <c r="H393" s="1" t="s">
        <v>1056</v>
      </c>
      <c r="I393" s="9" t="str">
        <f t="shared" si="6"/>
        <v>Santander- Municipio  Betulia - Calle 6 N° 5-15 - Código oficina6027</v>
      </c>
    </row>
    <row r="394" spans="1:9" x14ac:dyDescent="0.25">
      <c r="A394" s="1">
        <v>6029</v>
      </c>
      <c r="B394" s="1">
        <v>6</v>
      </c>
      <c r="C394" s="1" t="s">
        <v>157</v>
      </c>
      <c r="D394" s="1" t="s">
        <v>651</v>
      </c>
      <c r="E394" s="1" t="s">
        <v>1050</v>
      </c>
      <c r="F394" s="1" t="s">
        <v>136</v>
      </c>
      <c r="G394" s="1" t="s">
        <v>137</v>
      </c>
      <c r="H394" s="1" t="s">
        <v>1057</v>
      </c>
      <c r="I394" s="9" t="str">
        <f t="shared" si="6"/>
        <v>Santander- Municipio  Bolívar - CRA. 3 N° 9-64 - Código oficina6029</v>
      </c>
    </row>
    <row r="395" spans="1:9" x14ac:dyDescent="0.25">
      <c r="A395" s="1">
        <v>6001</v>
      </c>
      <c r="B395" s="1">
        <v>2</v>
      </c>
      <c r="C395" s="1" t="s">
        <v>1058</v>
      </c>
      <c r="D395" s="1" t="s">
        <v>1059</v>
      </c>
      <c r="E395" s="1" t="s">
        <v>1050</v>
      </c>
      <c r="F395" s="1" t="s">
        <v>136</v>
      </c>
      <c r="G395" s="1" t="s">
        <v>137</v>
      </c>
      <c r="H395" s="1" t="s">
        <v>1060</v>
      </c>
      <c r="I395" s="9" t="str">
        <f t="shared" si="6"/>
        <v>Santander- Municipio  Bucaramanga - CALLE 35 No.17-30/34 - Código oficina6001</v>
      </c>
    </row>
    <row r="396" spans="1:9" x14ac:dyDescent="0.25">
      <c r="A396" s="1">
        <v>6033</v>
      </c>
      <c r="B396" s="1">
        <v>7</v>
      </c>
      <c r="C396" s="1" t="s">
        <v>1421</v>
      </c>
      <c r="D396" s="1" t="s">
        <v>1422</v>
      </c>
      <c r="E396" s="1" t="s">
        <v>1050</v>
      </c>
      <c r="F396" s="1" t="s">
        <v>136</v>
      </c>
      <c r="G396" s="1" t="s">
        <v>137</v>
      </c>
      <c r="H396" s="1" t="s">
        <v>1423</v>
      </c>
      <c r="I396" s="9" t="str">
        <f t="shared" si="6"/>
        <v>Santander- Municipio  Capitanejo - CRA. 4 N° 5-39/43 - Código oficina6033</v>
      </c>
    </row>
    <row r="397" spans="1:9" x14ac:dyDescent="0.25">
      <c r="A397" s="1">
        <v>6035</v>
      </c>
      <c r="B397" s="1">
        <v>7</v>
      </c>
      <c r="C397" s="1" t="s">
        <v>1061</v>
      </c>
      <c r="D397" s="1" t="s">
        <v>1062</v>
      </c>
      <c r="E397" s="1" t="s">
        <v>1050</v>
      </c>
      <c r="F397" s="1" t="s">
        <v>136</v>
      </c>
      <c r="G397" s="1" t="s">
        <v>137</v>
      </c>
      <c r="H397" s="1" t="s">
        <v>1063</v>
      </c>
      <c r="I397" s="9" t="str">
        <f t="shared" si="6"/>
        <v>Santander- Municipio  Carcasí - Carrera 2 N° 3-47 - Código oficina6035</v>
      </c>
    </row>
    <row r="398" spans="1:9" x14ac:dyDescent="0.25">
      <c r="A398" s="1">
        <v>6037</v>
      </c>
      <c r="B398" s="1">
        <v>7</v>
      </c>
      <c r="C398" s="1" t="s">
        <v>1064</v>
      </c>
      <c r="D398" s="1" t="s">
        <v>1065</v>
      </c>
      <c r="E398" s="1" t="s">
        <v>1050</v>
      </c>
      <c r="F398" s="1" t="s">
        <v>136</v>
      </c>
      <c r="G398" s="1" t="s">
        <v>137</v>
      </c>
      <c r="H398" s="1" t="s">
        <v>1066</v>
      </c>
      <c r="I398" s="9" t="str">
        <f t="shared" si="6"/>
        <v>Santander- Municipio  Cerrito - CALLE 8 N° 5-13 - Código oficina6037</v>
      </c>
    </row>
    <row r="399" spans="1:9" x14ac:dyDescent="0.25">
      <c r="A399" s="1">
        <v>6014</v>
      </c>
      <c r="B399" s="1">
        <v>5</v>
      </c>
      <c r="C399" s="1" t="s">
        <v>1424</v>
      </c>
      <c r="D399" s="1" t="s">
        <v>1425</v>
      </c>
      <c r="E399" s="1" t="s">
        <v>1050</v>
      </c>
      <c r="F399" s="1" t="s">
        <v>136</v>
      </c>
      <c r="G399" s="1" t="s">
        <v>137</v>
      </c>
      <c r="H399" s="1" t="s">
        <v>1426</v>
      </c>
      <c r="I399" s="9" t="str">
        <f t="shared" si="6"/>
        <v>Santander- Municipio  Charalá - Calle 24 No. 14 - 02  - Código oficina6014</v>
      </c>
    </row>
    <row r="400" spans="1:9" x14ac:dyDescent="0.25">
      <c r="A400" s="1">
        <v>6045</v>
      </c>
      <c r="B400" s="1">
        <v>7</v>
      </c>
      <c r="C400" s="1" t="s">
        <v>1067</v>
      </c>
      <c r="D400" s="1" t="s">
        <v>1068</v>
      </c>
      <c r="E400" s="1" t="s">
        <v>1050</v>
      </c>
      <c r="F400" s="1" t="s">
        <v>136</v>
      </c>
      <c r="G400" s="1" t="s">
        <v>137</v>
      </c>
      <c r="H400" s="1" t="s">
        <v>1069</v>
      </c>
      <c r="I400" s="9" t="str">
        <f t="shared" si="6"/>
        <v>Santander- Municipio  Chima - Calle 5 No.6-01 Parque Central - Código oficina6045</v>
      </c>
    </row>
    <row r="401" spans="1:9" x14ac:dyDescent="0.25">
      <c r="A401" s="1">
        <v>6074</v>
      </c>
      <c r="B401" s="1">
        <v>7</v>
      </c>
      <c r="C401" s="1" t="s">
        <v>1070</v>
      </c>
      <c r="D401" s="1" t="s">
        <v>1071</v>
      </c>
      <c r="E401" s="1" t="s">
        <v>1050</v>
      </c>
      <c r="F401" s="1" t="s">
        <v>136</v>
      </c>
      <c r="G401" s="1" t="s">
        <v>137</v>
      </c>
      <c r="H401" s="1" t="s">
        <v>1072</v>
      </c>
      <c r="I401" s="9" t="str">
        <f t="shared" si="6"/>
        <v>Santander- Municipio  Chipatá - Calle 3 No. 5 - 37  - Código oficina6074</v>
      </c>
    </row>
    <row r="402" spans="1:9" x14ac:dyDescent="0.25">
      <c r="A402" s="1">
        <v>6026</v>
      </c>
      <c r="B402" s="1">
        <v>4</v>
      </c>
      <c r="C402" s="1" t="s">
        <v>1073</v>
      </c>
      <c r="D402" s="1" t="s">
        <v>1074</v>
      </c>
      <c r="E402" s="1" t="s">
        <v>1050</v>
      </c>
      <c r="F402" s="1" t="s">
        <v>136</v>
      </c>
      <c r="G402" s="1" t="s">
        <v>137</v>
      </c>
      <c r="H402" s="1" t="s">
        <v>1075</v>
      </c>
      <c r="I402" s="9" t="str">
        <f t="shared" si="6"/>
        <v>Santander- Municipio  Cimitarra - Calle 6 No.4- 22 - Código oficina6026</v>
      </c>
    </row>
    <row r="403" spans="1:9" x14ac:dyDescent="0.25">
      <c r="A403" s="1">
        <v>6039</v>
      </c>
      <c r="B403" s="1">
        <v>7</v>
      </c>
      <c r="C403" s="1" t="s">
        <v>197</v>
      </c>
      <c r="D403" s="1" t="s">
        <v>198</v>
      </c>
      <c r="E403" s="1" t="s">
        <v>1050</v>
      </c>
      <c r="F403" s="1" t="s">
        <v>136</v>
      </c>
      <c r="G403" s="1" t="s">
        <v>137</v>
      </c>
      <c r="H403" s="1" t="s">
        <v>1076</v>
      </c>
      <c r="I403" s="9" t="str">
        <f t="shared" si="6"/>
        <v>Santander- Municipio  Concepción - CRA. 4 N° 6-67 - Código oficina6039</v>
      </c>
    </row>
    <row r="404" spans="1:9" x14ac:dyDescent="0.25">
      <c r="A404" s="1">
        <v>6041</v>
      </c>
      <c r="B404" s="1">
        <v>7</v>
      </c>
      <c r="C404" s="1" t="s">
        <v>1077</v>
      </c>
      <c r="D404" s="1" t="s">
        <v>1078</v>
      </c>
      <c r="E404" s="1" t="s">
        <v>1050</v>
      </c>
      <c r="F404" s="1" t="s">
        <v>136</v>
      </c>
      <c r="G404" s="1" t="s">
        <v>137</v>
      </c>
      <c r="H404" s="1" t="s">
        <v>1079</v>
      </c>
      <c r="I404" s="9" t="str">
        <f t="shared" si="6"/>
        <v>Santander- Municipio  Contratación - Calle 5 N° 3-20 - Código oficina6041</v>
      </c>
    </row>
    <row r="405" spans="1:9" x14ac:dyDescent="0.25">
      <c r="A405" s="1">
        <v>6043</v>
      </c>
      <c r="B405" s="1">
        <v>7</v>
      </c>
      <c r="C405" s="1" t="s">
        <v>1080</v>
      </c>
      <c r="D405" s="1" t="s">
        <v>1081</v>
      </c>
      <c r="E405" s="1" t="s">
        <v>1050</v>
      </c>
      <c r="F405" s="1" t="s">
        <v>136</v>
      </c>
      <c r="G405" s="1" t="s">
        <v>137</v>
      </c>
      <c r="H405" s="1" t="s">
        <v>1082</v>
      </c>
      <c r="I405" s="9" t="str">
        <f t="shared" si="6"/>
        <v>Santander- Municipio  Coromoro - CRA. 6 N° 4-07 - Código oficina6043</v>
      </c>
    </row>
    <row r="406" spans="1:9" x14ac:dyDescent="0.25">
      <c r="A406" s="1">
        <v>6030</v>
      </c>
      <c r="B406" s="1">
        <v>6</v>
      </c>
      <c r="C406" s="1" t="s">
        <v>1083</v>
      </c>
      <c r="D406" s="1" t="s">
        <v>1084</v>
      </c>
      <c r="E406" s="1" t="s">
        <v>1050</v>
      </c>
      <c r="F406" s="1" t="s">
        <v>136</v>
      </c>
      <c r="G406" s="1" t="s">
        <v>137</v>
      </c>
      <c r="H406" s="1" t="s">
        <v>1085</v>
      </c>
      <c r="I406" s="9" t="str">
        <f t="shared" si="6"/>
        <v>Santander- Municipio  Curití - CRA. 8 N° 8-58 - Código oficina6030</v>
      </c>
    </row>
    <row r="407" spans="1:9" x14ac:dyDescent="0.25">
      <c r="A407" s="1">
        <v>6080</v>
      </c>
      <c r="B407" s="1">
        <v>4</v>
      </c>
      <c r="C407" s="1" t="s">
        <v>1086</v>
      </c>
      <c r="D407" s="1" t="s">
        <v>1087</v>
      </c>
      <c r="E407" s="1" t="s">
        <v>1050</v>
      </c>
      <c r="F407" s="1" t="s">
        <v>136</v>
      </c>
      <c r="G407" s="1" t="s">
        <v>137</v>
      </c>
      <c r="H407" s="1" t="s">
        <v>1088</v>
      </c>
      <c r="I407" s="9" t="str">
        <f t="shared" si="6"/>
        <v>Santander- Municipio  El Carmen De Chucurí - Calle 5 No. 3 - 06 - Código oficina6080</v>
      </c>
    </row>
    <row r="408" spans="1:9" x14ac:dyDescent="0.25">
      <c r="A408" s="1">
        <v>6050</v>
      </c>
      <c r="B408" s="1">
        <v>7</v>
      </c>
      <c r="C408" s="1" t="s">
        <v>1089</v>
      </c>
      <c r="D408" s="1" t="s">
        <v>1090</v>
      </c>
      <c r="E408" s="1" t="s">
        <v>1050</v>
      </c>
      <c r="F408" s="1" t="s">
        <v>136</v>
      </c>
      <c r="G408" s="1" t="s">
        <v>137</v>
      </c>
      <c r="H408" s="1" t="s">
        <v>1091</v>
      </c>
      <c r="I408" s="9" t="str">
        <f t="shared" si="6"/>
        <v>Santander- Municipio  Florián - CALLE 4 N°1B-153 - Código oficina6050</v>
      </c>
    </row>
    <row r="409" spans="1:9" x14ac:dyDescent="0.25">
      <c r="A409" s="1">
        <v>6015</v>
      </c>
      <c r="B409" s="1">
        <v>3</v>
      </c>
      <c r="C409" s="1" t="s">
        <v>1427</v>
      </c>
      <c r="D409" s="1" t="s">
        <v>1428</v>
      </c>
      <c r="E409" s="1" t="s">
        <v>1050</v>
      </c>
      <c r="F409" s="1" t="s">
        <v>1419</v>
      </c>
      <c r="G409" s="1" t="s">
        <v>137</v>
      </c>
      <c r="H409" s="1" t="s">
        <v>1429</v>
      </c>
      <c r="I409" s="9" t="str">
        <f t="shared" si="6"/>
        <v>Santander- Municipio  Floridablanca - CRA. 8 N° 5-02 - Código oficina6015</v>
      </c>
    </row>
    <row r="410" spans="1:9" x14ac:dyDescent="0.25">
      <c r="A410" s="1">
        <v>6052</v>
      </c>
      <c r="B410" s="1">
        <v>7</v>
      </c>
      <c r="C410" s="1" t="s">
        <v>1092</v>
      </c>
      <c r="D410" s="1" t="s">
        <v>1093</v>
      </c>
      <c r="E410" s="1" t="s">
        <v>1050</v>
      </c>
      <c r="F410" s="1" t="s">
        <v>136</v>
      </c>
      <c r="G410" s="1" t="s">
        <v>137</v>
      </c>
      <c r="H410" s="1" t="s">
        <v>1094</v>
      </c>
      <c r="I410" s="9" t="str">
        <f t="shared" si="6"/>
        <v>Santander- Municipio  Gambita - Carrera 11  Parque Principal    Calle 4 No. 9-06 - Código oficina6052</v>
      </c>
    </row>
    <row r="411" spans="1:9" x14ac:dyDescent="0.25">
      <c r="A411" s="1">
        <v>6011</v>
      </c>
      <c r="B411" s="1">
        <v>3</v>
      </c>
      <c r="C411" s="1" t="s">
        <v>1430</v>
      </c>
      <c r="D411" s="1" t="s">
        <v>1431</v>
      </c>
      <c r="E411" s="1" t="s">
        <v>1050</v>
      </c>
      <c r="F411" s="1" t="s">
        <v>136</v>
      </c>
      <c r="G411" s="1" t="s">
        <v>137</v>
      </c>
      <c r="H411" s="1" t="s">
        <v>1432</v>
      </c>
      <c r="I411" s="9" t="str">
        <f t="shared" si="6"/>
        <v>Santander- Municipio  Girón - CALLE 30 N° 27-28 - Código oficina6011</v>
      </c>
    </row>
    <row r="412" spans="1:9" x14ac:dyDescent="0.25">
      <c r="A412" s="1">
        <v>6053</v>
      </c>
      <c r="B412" s="1">
        <v>7</v>
      </c>
      <c r="C412" s="1" t="s">
        <v>1095</v>
      </c>
      <c r="D412" s="1" t="s">
        <v>1096</v>
      </c>
      <c r="E412" s="1" t="s">
        <v>1050</v>
      </c>
      <c r="F412" s="1" t="s">
        <v>180</v>
      </c>
      <c r="G412" s="1" t="s">
        <v>117</v>
      </c>
      <c r="H412" s="1" t="s">
        <v>1097</v>
      </c>
      <c r="I412" s="9" t="str">
        <f t="shared" si="6"/>
        <v>Santander- Municipio  Guaca - Calle  4 N° 4-32 Parque Central  - Código oficina6053</v>
      </c>
    </row>
    <row r="413" spans="1:9" x14ac:dyDescent="0.25">
      <c r="A413" s="1">
        <v>6054</v>
      </c>
      <c r="B413" s="1">
        <v>7</v>
      </c>
      <c r="C413" s="1" t="s">
        <v>236</v>
      </c>
      <c r="D413" s="1" t="s">
        <v>237</v>
      </c>
      <c r="E413" s="1" t="s">
        <v>1050</v>
      </c>
      <c r="F413" s="1" t="s">
        <v>136</v>
      </c>
      <c r="G413" s="1" t="s">
        <v>137</v>
      </c>
      <c r="H413" s="1" t="s">
        <v>1098</v>
      </c>
      <c r="I413" s="9" t="str">
        <f t="shared" si="6"/>
        <v>Santander- Municipio  Guadalupe - CRA. 4 N° 5-09 - Código oficina6054</v>
      </c>
    </row>
    <row r="414" spans="1:9" x14ac:dyDescent="0.25">
      <c r="A414" s="1">
        <v>6055</v>
      </c>
      <c r="B414" s="1">
        <v>7</v>
      </c>
      <c r="C414" s="1" t="s">
        <v>1099</v>
      </c>
      <c r="D414" s="1" t="s">
        <v>1100</v>
      </c>
      <c r="E414" s="1" t="s">
        <v>1050</v>
      </c>
      <c r="F414" s="1" t="s">
        <v>136</v>
      </c>
      <c r="G414" s="1" t="s">
        <v>137</v>
      </c>
      <c r="H414" s="1" t="s">
        <v>1101</v>
      </c>
      <c r="I414" s="9" t="str">
        <f t="shared" si="6"/>
        <v>Santander- Municipio  Guavatá - Carrera 3 No. 4-30 BARRIO COLON - Código oficina6055</v>
      </c>
    </row>
    <row r="415" spans="1:9" x14ac:dyDescent="0.25">
      <c r="A415" s="1">
        <v>6056</v>
      </c>
      <c r="B415" s="1">
        <v>7</v>
      </c>
      <c r="C415" s="1" t="s">
        <v>1102</v>
      </c>
      <c r="D415" s="1" t="s">
        <v>1103</v>
      </c>
      <c r="E415" s="1" t="s">
        <v>1050</v>
      </c>
      <c r="F415" s="1" t="s">
        <v>136</v>
      </c>
      <c r="G415" s="1" t="s">
        <v>137</v>
      </c>
      <c r="H415" s="1" t="s">
        <v>1104</v>
      </c>
      <c r="I415" s="9" t="str">
        <f t="shared" si="6"/>
        <v>Santander- Municipio  Güepsa - CRA. 5 N° 3-47 - Código oficina6056</v>
      </c>
    </row>
    <row r="416" spans="1:9" x14ac:dyDescent="0.25">
      <c r="A416" s="1">
        <v>6057</v>
      </c>
      <c r="B416" s="1">
        <v>7</v>
      </c>
      <c r="C416" s="1" t="s">
        <v>1105</v>
      </c>
      <c r="D416" s="1" t="s">
        <v>1106</v>
      </c>
      <c r="E416" s="1" t="s">
        <v>1050</v>
      </c>
      <c r="F416" s="1" t="s">
        <v>136</v>
      </c>
      <c r="G416" s="1" t="s">
        <v>137</v>
      </c>
      <c r="H416" s="1" t="s">
        <v>477</v>
      </c>
      <c r="I416" s="9" t="str">
        <f t="shared" si="6"/>
        <v>Santander- Municipio  Jesús María - Palacio Mpal - Código oficina6057</v>
      </c>
    </row>
    <row r="417" spans="1:9" x14ac:dyDescent="0.25">
      <c r="A417" s="1">
        <v>6058</v>
      </c>
      <c r="B417" s="1">
        <v>7</v>
      </c>
      <c r="C417" s="1" t="s">
        <v>1107</v>
      </c>
      <c r="D417" s="1" t="s">
        <v>1108</v>
      </c>
      <c r="E417" s="1" t="s">
        <v>1050</v>
      </c>
      <c r="F417" s="1" t="s">
        <v>136</v>
      </c>
      <c r="G417" s="1" t="s">
        <v>137</v>
      </c>
      <c r="H417" s="1" t="s">
        <v>1109</v>
      </c>
      <c r="I417" s="9" t="str">
        <f t="shared" si="6"/>
        <v>Santander- Municipio  La Belleza - Carrera 3 con Calle 4 esquina - Código oficina6058</v>
      </c>
    </row>
    <row r="418" spans="1:9" x14ac:dyDescent="0.25">
      <c r="A418" s="1">
        <v>6060</v>
      </c>
      <c r="B418" s="1">
        <v>7</v>
      </c>
      <c r="C418" s="1" t="s">
        <v>1110</v>
      </c>
      <c r="D418" s="1" t="s">
        <v>1111</v>
      </c>
      <c r="E418" s="1" t="s">
        <v>1050</v>
      </c>
      <c r="F418" s="1" t="s">
        <v>136</v>
      </c>
      <c r="G418" s="1" t="s">
        <v>137</v>
      </c>
      <c r="H418" s="1" t="s">
        <v>1112</v>
      </c>
      <c r="I418" s="9" t="str">
        <f t="shared" si="6"/>
        <v>Santander- Municipio  La Paz - CRA. 4 N° 3-01 - Código oficina6060</v>
      </c>
    </row>
    <row r="419" spans="1:9" x14ac:dyDescent="0.25">
      <c r="A419" s="1">
        <v>6062</v>
      </c>
      <c r="B419" s="1">
        <v>6</v>
      </c>
      <c r="C419" s="1" t="s">
        <v>1113</v>
      </c>
      <c r="D419" s="1" t="s">
        <v>1114</v>
      </c>
      <c r="E419" s="1" t="s">
        <v>1050</v>
      </c>
      <c r="F419" s="1" t="s">
        <v>136</v>
      </c>
      <c r="G419" s="1" t="s">
        <v>137</v>
      </c>
      <c r="H419" s="1" t="s">
        <v>1115</v>
      </c>
      <c r="I419" s="9" t="str">
        <f t="shared" si="6"/>
        <v>Santander- Municipio  Landázuri - Carrera 5A No 6-56 - Código oficina6062</v>
      </c>
    </row>
    <row r="420" spans="1:9" x14ac:dyDescent="0.25">
      <c r="A420" s="1">
        <v>6013</v>
      </c>
      <c r="B420" s="1">
        <v>4</v>
      </c>
      <c r="C420" s="1" t="s">
        <v>1116</v>
      </c>
      <c r="D420" s="1" t="s">
        <v>1117</v>
      </c>
      <c r="E420" s="1" t="s">
        <v>1050</v>
      </c>
      <c r="F420" s="1" t="s">
        <v>136</v>
      </c>
      <c r="G420" s="1" t="s">
        <v>137</v>
      </c>
      <c r="H420" s="1" t="s">
        <v>1118</v>
      </c>
      <c r="I420" s="9" t="str">
        <f t="shared" si="6"/>
        <v>Santander- Municipio  Lebrija - Carrera 7 No. 11 - 47 - Código oficina6013</v>
      </c>
    </row>
    <row r="421" spans="1:9" x14ac:dyDescent="0.25">
      <c r="A421" s="1">
        <v>6063</v>
      </c>
      <c r="B421" s="1">
        <v>6</v>
      </c>
      <c r="C421" s="1" t="s">
        <v>1433</v>
      </c>
      <c r="D421" s="1" t="s">
        <v>1434</v>
      </c>
      <c r="E421" s="1" t="s">
        <v>1050</v>
      </c>
      <c r="F421" s="1" t="s">
        <v>136</v>
      </c>
      <c r="G421" s="1" t="s">
        <v>137</v>
      </c>
      <c r="H421" s="1" t="s">
        <v>1435</v>
      </c>
      <c r="I421" s="9" t="str">
        <f t="shared" si="6"/>
        <v>Santander- Municipio  Los Santos - CRA. 6 N° 2-03/05 - Código oficina6063</v>
      </c>
    </row>
    <row r="422" spans="1:9" x14ac:dyDescent="0.25">
      <c r="A422" s="1">
        <v>6032</v>
      </c>
      <c r="B422" s="1">
        <v>5</v>
      </c>
      <c r="C422" s="1" t="s">
        <v>1436</v>
      </c>
      <c r="D422" s="1" t="s">
        <v>1437</v>
      </c>
      <c r="E422" s="1" t="s">
        <v>1050</v>
      </c>
      <c r="F422" s="1" t="s">
        <v>180</v>
      </c>
      <c r="G422" s="1" t="s">
        <v>117</v>
      </c>
      <c r="H422" s="1" t="s">
        <v>1438</v>
      </c>
      <c r="I422" s="9" t="str">
        <f t="shared" si="6"/>
        <v>Santander- Municipio  Málaga - CRA. 9 No.15-09/19/25 - Código oficina6032</v>
      </c>
    </row>
    <row r="423" spans="1:9" x14ac:dyDescent="0.25">
      <c r="A423" s="1">
        <v>6064</v>
      </c>
      <c r="B423" s="1">
        <v>7</v>
      </c>
      <c r="C423" s="1" t="s">
        <v>1119</v>
      </c>
      <c r="D423" s="1" t="s">
        <v>1120</v>
      </c>
      <c r="E423" s="1" t="s">
        <v>1050</v>
      </c>
      <c r="F423" s="1" t="s">
        <v>136</v>
      </c>
      <c r="G423" s="1" t="s">
        <v>137</v>
      </c>
      <c r="H423" s="1" t="s">
        <v>1121</v>
      </c>
      <c r="I423" s="9" t="str">
        <f t="shared" si="6"/>
        <v>Santander- Municipio  Matanza - CRA. 4 N° 5-48/50 - Código oficina6064</v>
      </c>
    </row>
    <row r="424" spans="1:9" x14ac:dyDescent="0.25">
      <c r="A424" s="1">
        <v>6065</v>
      </c>
      <c r="B424" s="1">
        <v>6</v>
      </c>
      <c r="C424" s="1" t="s">
        <v>1122</v>
      </c>
      <c r="D424" s="1" t="s">
        <v>1123</v>
      </c>
      <c r="E424" s="1" t="s">
        <v>1050</v>
      </c>
      <c r="F424" s="1" t="s">
        <v>136</v>
      </c>
      <c r="G424" s="1" t="s">
        <v>137</v>
      </c>
      <c r="H424" s="1" t="s">
        <v>1124</v>
      </c>
      <c r="I424" s="9" t="str">
        <f t="shared" si="6"/>
        <v>Santander- Municipio  Mogotes - Calle 5 N° 7-61 - Código oficina6065</v>
      </c>
    </row>
    <row r="425" spans="1:9" x14ac:dyDescent="0.25">
      <c r="A425" s="1">
        <v>6066</v>
      </c>
      <c r="B425" s="1">
        <v>7</v>
      </c>
      <c r="C425" s="1" t="s">
        <v>1125</v>
      </c>
      <c r="D425" s="1" t="s">
        <v>1126</v>
      </c>
      <c r="E425" s="1" t="s">
        <v>1050</v>
      </c>
      <c r="F425" s="1" t="s">
        <v>292</v>
      </c>
      <c r="G425" s="1" t="s">
        <v>293</v>
      </c>
      <c r="H425" s="1" t="s">
        <v>1127</v>
      </c>
      <c r="I425" s="9" t="str">
        <f t="shared" si="6"/>
        <v>Santander- Municipio  Molagavita - CRA. 4 N° 4-02 - Código oficina6066</v>
      </c>
    </row>
    <row r="426" spans="1:9" x14ac:dyDescent="0.25">
      <c r="A426" s="1">
        <v>6016</v>
      </c>
      <c r="B426" s="1">
        <v>5</v>
      </c>
      <c r="C426" s="1" t="s">
        <v>1128</v>
      </c>
      <c r="D426" s="1" t="s">
        <v>1129</v>
      </c>
      <c r="E426" s="1" t="s">
        <v>1050</v>
      </c>
      <c r="F426" s="1" t="s">
        <v>136</v>
      </c>
      <c r="G426" s="1" t="s">
        <v>137</v>
      </c>
      <c r="H426" s="1" t="s">
        <v>1130</v>
      </c>
      <c r="I426" s="9" t="str">
        <f t="shared" si="6"/>
        <v>Santander- Municipio  Oiba - Calle 10 No. 7 - 18 - Código oficina6016</v>
      </c>
    </row>
    <row r="427" spans="1:9" x14ac:dyDescent="0.25">
      <c r="A427" s="1">
        <v>6067</v>
      </c>
      <c r="B427" s="1">
        <v>7</v>
      </c>
      <c r="C427" s="1" t="s">
        <v>1131</v>
      </c>
      <c r="D427" s="1" t="s">
        <v>1132</v>
      </c>
      <c r="E427" s="1" t="s">
        <v>1050</v>
      </c>
      <c r="F427" s="1" t="s">
        <v>136</v>
      </c>
      <c r="G427" s="1" t="s">
        <v>137</v>
      </c>
      <c r="H427" s="1" t="s">
        <v>1133</v>
      </c>
      <c r="I427" s="9" t="str">
        <f t="shared" si="6"/>
        <v>Santander- Municipio  Onzaga - Carrera 3 N° 3-12/13 - Código oficina6067</v>
      </c>
    </row>
    <row r="428" spans="1:9" x14ac:dyDescent="0.25">
      <c r="A428" s="1">
        <v>6017</v>
      </c>
      <c r="B428" s="1">
        <v>3</v>
      </c>
      <c r="C428" s="1" t="s">
        <v>1134</v>
      </c>
      <c r="D428" s="1" t="s">
        <v>1135</v>
      </c>
      <c r="E428" s="1" t="s">
        <v>1050</v>
      </c>
      <c r="F428" s="1" t="s">
        <v>136</v>
      </c>
      <c r="G428" s="1" t="s">
        <v>137</v>
      </c>
      <c r="H428" s="1" t="s">
        <v>1136</v>
      </c>
      <c r="I428" s="9" t="str">
        <f t="shared" si="6"/>
        <v>Santander- Municipio  Piedecuesta - Calle 6 No. 5-98/86 - Código oficina6017</v>
      </c>
    </row>
    <row r="429" spans="1:9" x14ac:dyDescent="0.25">
      <c r="A429" s="1">
        <v>6038</v>
      </c>
      <c r="B429" s="1">
        <v>4</v>
      </c>
      <c r="C429" s="1" t="s">
        <v>1439</v>
      </c>
      <c r="D429" s="1" t="s">
        <v>1440</v>
      </c>
      <c r="E429" s="1" t="s">
        <v>1050</v>
      </c>
      <c r="F429" s="1" t="s">
        <v>136</v>
      </c>
      <c r="G429" s="1" t="s">
        <v>137</v>
      </c>
      <c r="H429" s="1" t="s">
        <v>1441</v>
      </c>
      <c r="I429" s="9" t="str">
        <f t="shared" si="6"/>
        <v>Santander- Municipio  Puerto Wilches - CRA. 2 N° 2 - 100 Barrio El Centro - Código oficina6038</v>
      </c>
    </row>
    <row r="430" spans="1:9" x14ac:dyDescent="0.25">
      <c r="A430" s="1">
        <v>6005</v>
      </c>
      <c r="B430" s="1">
        <v>4</v>
      </c>
      <c r="C430" s="1" t="s">
        <v>304</v>
      </c>
      <c r="D430" s="1" t="s">
        <v>305</v>
      </c>
      <c r="E430" s="1" t="s">
        <v>1050</v>
      </c>
      <c r="F430" s="1" t="s">
        <v>136</v>
      </c>
      <c r="G430" s="1" t="s">
        <v>137</v>
      </c>
      <c r="H430" s="1" t="s">
        <v>1137</v>
      </c>
      <c r="I430" s="9" t="str">
        <f t="shared" si="6"/>
        <v>Santander- Municipio  Rionegro - Carrera 13 No 10-26 Barrio la Gloria  - Código oficina6005</v>
      </c>
    </row>
    <row r="431" spans="1:9" x14ac:dyDescent="0.25">
      <c r="A431" s="1">
        <v>6040</v>
      </c>
      <c r="B431" s="1">
        <v>4</v>
      </c>
      <c r="C431" s="1" t="s">
        <v>1442</v>
      </c>
      <c r="D431" s="1" t="s">
        <v>1443</v>
      </c>
      <c r="E431" s="1" t="s">
        <v>1050</v>
      </c>
      <c r="F431" s="1" t="s">
        <v>136</v>
      </c>
      <c r="G431" s="1" t="s">
        <v>137</v>
      </c>
      <c r="H431" s="1" t="s">
        <v>1444</v>
      </c>
      <c r="I431" s="9" t="str">
        <f t="shared" si="6"/>
        <v>Santander- Municipio  Sabana De Torres - CALLE 13 N° 10-44 - Código oficina6040</v>
      </c>
    </row>
    <row r="432" spans="1:9" x14ac:dyDescent="0.25">
      <c r="A432" s="1">
        <v>6068</v>
      </c>
      <c r="B432" s="1">
        <v>7</v>
      </c>
      <c r="C432" s="1" t="s">
        <v>1138</v>
      </c>
      <c r="D432" s="1" t="s">
        <v>1139</v>
      </c>
      <c r="E432" s="1" t="s">
        <v>1050</v>
      </c>
      <c r="F432" s="1" t="s">
        <v>180</v>
      </c>
      <c r="G432" s="1" t="s">
        <v>117</v>
      </c>
      <c r="H432" s="1" t="s">
        <v>1140</v>
      </c>
      <c r="I432" s="9" t="str">
        <f t="shared" si="6"/>
        <v>Santander- Municipio  San Andrés - Carrera 5 N° 8-10 - Código oficina6068</v>
      </c>
    </row>
    <row r="433" spans="1:9" x14ac:dyDescent="0.25">
      <c r="A433" s="1">
        <v>6042</v>
      </c>
      <c r="B433" s="1">
        <v>3</v>
      </c>
      <c r="C433" s="1" t="s">
        <v>1445</v>
      </c>
      <c r="D433" s="1" t="s">
        <v>1446</v>
      </c>
      <c r="E433" s="1" t="s">
        <v>1050</v>
      </c>
      <c r="F433" s="1" t="s">
        <v>136</v>
      </c>
      <c r="G433" s="1" t="s">
        <v>137</v>
      </c>
      <c r="H433" s="1" t="s">
        <v>1447</v>
      </c>
      <c r="I433" s="9" t="str">
        <f t="shared" si="6"/>
        <v>Santander- Municipio  San Gil - Calle 12 No. 9-77 San Gil - Código oficina6042</v>
      </c>
    </row>
    <row r="434" spans="1:9" x14ac:dyDescent="0.25">
      <c r="A434" s="1">
        <v>6022</v>
      </c>
      <c r="B434" s="1">
        <v>4</v>
      </c>
      <c r="C434" s="1" t="s">
        <v>1141</v>
      </c>
      <c r="D434" s="1" t="s">
        <v>1142</v>
      </c>
      <c r="E434" s="1" t="s">
        <v>1050</v>
      </c>
      <c r="F434" s="1" t="s">
        <v>136</v>
      </c>
      <c r="G434" s="1" t="s">
        <v>137</v>
      </c>
      <c r="H434" s="1" t="s">
        <v>1143</v>
      </c>
      <c r="I434" s="9" t="str">
        <f t="shared" si="6"/>
        <v>Santander- Municipio  San Vicente De Chucurí - CRA  10 N° 9-36 - Código oficina6022</v>
      </c>
    </row>
    <row r="435" spans="1:9" x14ac:dyDescent="0.25">
      <c r="A435" s="1">
        <v>6072</v>
      </c>
      <c r="B435" s="1">
        <v>7</v>
      </c>
      <c r="C435" s="1" t="s">
        <v>1144</v>
      </c>
      <c r="D435" s="1" t="s">
        <v>1145</v>
      </c>
      <c r="E435" s="1" t="s">
        <v>1050</v>
      </c>
      <c r="F435" s="1" t="s">
        <v>136</v>
      </c>
      <c r="G435" s="1" t="s">
        <v>137</v>
      </c>
      <c r="H435" s="1" t="s">
        <v>1146</v>
      </c>
      <c r="I435" s="9" t="str">
        <f t="shared" si="6"/>
        <v>Santander- Municipio  Simacota - Cra. 5 No.5-56 Barrio el Centro - Código oficina6072</v>
      </c>
    </row>
    <row r="436" spans="1:9" x14ac:dyDescent="0.25">
      <c r="A436" s="1">
        <v>6044</v>
      </c>
      <c r="B436" s="1">
        <v>3</v>
      </c>
      <c r="C436" s="1" t="s">
        <v>1448</v>
      </c>
      <c r="D436" s="1" t="s">
        <v>1449</v>
      </c>
      <c r="E436" s="1" t="s">
        <v>1050</v>
      </c>
      <c r="F436" s="1" t="s">
        <v>136</v>
      </c>
      <c r="G436" s="1" t="s">
        <v>137</v>
      </c>
      <c r="H436" s="1" t="s">
        <v>1450</v>
      </c>
      <c r="I436" s="9" t="str">
        <f t="shared" si="6"/>
        <v>Santander- Municipio  Socorro - CRA. 14 N° 15-16 - Código oficina6044</v>
      </c>
    </row>
    <row r="437" spans="1:9" x14ac:dyDescent="0.25">
      <c r="A437" s="1">
        <v>6076</v>
      </c>
      <c r="B437" s="1">
        <v>6</v>
      </c>
      <c r="C437" s="1" t="s">
        <v>1147</v>
      </c>
      <c r="D437" s="1" t="s">
        <v>1148</v>
      </c>
      <c r="E437" s="1" t="s">
        <v>1050</v>
      </c>
      <c r="F437" s="1" t="s">
        <v>136</v>
      </c>
      <c r="G437" s="1" t="s">
        <v>137</v>
      </c>
      <c r="H437" s="1" t="s">
        <v>1149</v>
      </c>
      <c r="I437" s="9" t="str">
        <f t="shared" si="6"/>
        <v>Santander- Municipio  Sucre - CENTRO - Código oficina6076</v>
      </c>
    </row>
    <row r="438" spans="1:9" x14ac:dyDescent="0.25">
      <c r="A438" s="1">
        <v>6077</v>
      </c>
      <c r="B438" s="1">
        <v>7</v>
      </c>
      <c r="C438" s="1" t="s">
        <v>1150</v>
      </c>
      <c r="D438" s="1" t="s">
        <v>1151</v>
      </c>
      <c r="E438" s="1" t="s">
        <v>1050</v>
      </c>
      <c r="F438" s="1" t="s">
        <v>136</v>
      </c>
      <c r="G438" s="1" t="s">
        <v>137</v>
      </c>
      <c r="H438" s="1" t="s">
        <v>1152</v>
      </c>
      <c r="I438" s="9" t="str">
        <f t="shared" si="6"/>
        <v>Santander- Municipio  Suratá - Carrera 2 No.0-30 Barrio el portal - Surata - Santander - Código oficina6077</v>
      </c>
    </row>
    <row r="439" spans="1:9" x14ac:dyDescent="0.25">
      <c r="A439" s="1">
        <v>6078</v>
      </c>
      <c r="B439" s="1">
        <v>7</v>
      </c>
      <c r="C439" s="1" t="s">
        <v>1153</v>
      </c>
      <c r="D439" s="1" t="s">
        <v>1154</v>
      </c>
      <c r="E439" s="1" t="s">
        <v>1050</v>
      </c>
      <c r="F439" s="1" t="s">
        <v>136</v>
      </c>
      <c r="G439" s="1" t="s">
        <v>137</v>
      </c>
      <c r="H439" s="1" t="s">
        <v>1155</v>
      </c>
      <c r="I439" s="9" t="str">
        <f t="shared" si="6"/>
        <v>Santander- Municipio  Tona - Calle 7 N° 3-25 - Código oficina6078</v>
      </c>
    </row>
    <row r="440" spans="1:9" x14ac:dyDescent="0.25">
      <c r="A440" s="1">
        <v>6046</v>
      </c>
      <c r="B440" s="1">
        <v>5</v>
      </c>
      <c r="C440" s="1" t="s">
        <v>1451</v>
      </c>
      <c r="D440" s="1" t="s">
        <v>1452</v>
      </c>
      <c r="E440" s="1" t="s">
        <v>1050</v>
      </c>
      <c r="F440" s="1" t="s">
        <v>180</v>
      </c>
      <c r="G440" s="1" t="s">
        <v>117</v>
      </c>
      <c r="H440" s="1" t="s">
        <v>1453</v>
      </c>
      <c r="I440" s="9" t="str">
        <f t="shared" si="6"/>
        <v>Santander- Municipio  Vélez - CRA. 4 No.10-53 - Código oficina6046</v>
      </c>
    </row>
    <row r="441" spans="1:9" x14ac:dyDescent="0.25">
      <c r="A441" s="1">
        <v>6079</v>
      </c>
      <c r="B441" s="1">
        <v>7</v>
      </c>
      <c r="C441" s="1" t="s">
        <v>1156</v>
      </c>
      <c r="D441" s="1" t="s">
        <v>1157</v>
      </c>
      <c r="E441" s="1" t="s">
        <v>1050</v>
      </c>
      <c r="F441" s="1" t="s">
        <v>136</v>
      </c>
      <c r="G441" s="1" t="s">
        <v>137</v>
      </c>
      <c r="H441" s="1" t="s">
        <v>1158</v>
      </c>
      <c r="I441" s="9" t="str">
        <f t="shared" si="6"/>
        <v>Santander- Municipio  Vetas - Carrera 1 No. 4-50 PARQUE PRINCIPAL - Código oficina6079</v>
      </c>
    </row>
    <row r="442" spans="1:9" x14ac:dyDescent="0.25">
      <c r="A442" s="1">
        <v>6081</v>
      </c>
      <c r="B442" s="1">
        <v>7</v>
      </c>
      <c r="C442" s="1" t="s">
        <v>1159</v>
      </c>
      <c r="D442" s="1" t="s">
        <v>1160</v>
      </c>
      <c r="E442" s="1" t="s">
        <v>1050</v>
      </c>
      <c r="F442" s="1" t="s">
        <v>136</v>
      </c>
      <c r="G442" s="1" t="s">
        <v>137</v>
      </c>
      <c r="H442" s="1" t="s">
        <v>1161</v>
      </c>
      <c r="I442" s="9" t="str">
        <f t="shared" si="6"/>
        <v>Santander- Municipio  Villanueva - Cra. 14 No.14-71 - Código oficina6081</v>
      </c>
    </row>
    <row r="443" spans="1:9" x14ac:dyDescent="0.25">
      <c r="A443" s="1">
        <v>6048</v>
      </c>
      <c r="B443" s="1">
        <v>5</v>
      </c>
      <c r="C443" s="1" t="s">
        <v>1454</v>
      </c>
      <c r="D443" s="1" t="s">
        <v>1455</v>
      </c>
      <c r="E443" s="1" t="s">
        <v>1050</v>
      </c>
      <c r="F443" s="1" t="s">
        <v>136</v>
      </c>
      <c r="G443" s="1" t="s">
        <v>137</v>
      </c>
      <c r="H443" s="1" t="s">
        <v>1456</v>
      </c>
      <c r="I443" s="9" t="str">
        <f t="shared" si="6"/>
        <v>Santander- Municipio  Zapatoca - CALLE 21 N° 9-20/26/38 - Código oficina6048</v>
      </c>
    </row>
    <row r="444" spans="1:9" x14ac:dyDescent="0.25">
      <c r="A444" s="1">
        <v>6623</v>
      </c>
      <c r="B444" s="1">
        <v>7</v>
      </c>
      <c r="C444" s="1" t="s">
        <v>1457</v>
      </c>
      <c r="D444" s="1" t="s">
        <v>1458</v>
      </c>
      <c r="E444" s="1" t="s">
        <v>1164</v>
      </c>
      <c r="F444" s="1" t="s">
        <v>180</v>
      </c>
      <c r="G444" s="1" t="s">
        <v>117</v>
      </c>
      <c r="H444" s="1" t="s">
        <v>1459</v>
      </c>
      <c r="I444" s="9" t="str">
        <f t="shared" si="6"/>
        <v>Tolima- Municipio  Alpujarra - Carrera 5 Calle 5 Esquina - fente al Parque Principal "Palacio Municipal" - Código oficina6623</v>
      </c>
    </row>
    <row r="445" spans="1:9" x14ac:dyDescent="0.25">
      <c r="A445" s="1">
        <v>6605</v>
      </c>
      <c r="B445" s="1">
        <v>7</v>
      </c>
      <c r="C445" s="1" t="s">
        <v>1460</v>
      </c>
      <c r="D445" s="1" t="s">
        <v>1461</v>
      </c>
      <c r="E445" s="1" t="s">
        <v>1164</v>
      </c>
      <c r="F445" s="1" t="s">
        <v>180</v>
      </c>
      <c r="G445" s="1" t="s">
        <v>117</v>
      </c>
      <c r="H445" s="1" t="s">
        <v>1462</v>
      </c>
      <c r="I445" s="9" t="str">
        <f t="shared" si="6"/>
        <v>Tolima- Municipio  Alvarado - Calle 3 No 3-18/22/24 Barrio Centro - Código oficina6605</v>
      </c>
    </row>
    <row r="446" spans="1:9" x14ac:dyDescent="0.25">
      <c r="A446" s="1">
        <v>6627</v>
      </c>
      <c r="B446" s="1">
        <v>6</v>
      </c>
      <c r="C446" s="1" t="s">
        <v>1162</v>
      </c>
      <c r="D446" s="1" t="s">
        <v>1163</v>
      </c>
      <c r="E446" s="1" t="s">
        <v>1164</v>
      </c>
      <c r="F446" s="1" t="s">
        <v>180</v>
      </c>
      <c r="G446" s="1" t="s">
        <v>117</v>
      </c>
      <c r="H446" s="1" t="s">
        <v>1165</v>
      </c>
      <c r="I446" s="9" t="str">
        <f t="shared" si="6"/>
        <v>Tolima- Municipio  Anzoátegui - CRA 3 No 11 - 46 - Código oficina6627</v>
      </c>
    </row>
    <row r="447" spans="1:9" x14ac:dyDescent="0.25">
      <c r="A447" s="1">
        <v>6649</v>
      </c>
      <c r="B447" s="1">
        <v>6</v>
      </c>
      <c r="C447" s="1" t="s">
        <v>1463</v>
      </c>
      <c r="D447" s="1" t="s">
        <v>1464</v>
      </c>
      <c r="E447" s="1" t="s">
        <v>1164</v>
      </c>
      <c r="F447" s="1" t="s">
        <v>180</v>
      </c>
      <c r="G447" s="1" t="s">
        <v>117</v>
      </c>
      <c r="H447" s="1" t="s">
        <v>1465</v>
      </c>
      <c r="I447" s="9" t="str">
        <f t="shared" si="6"/>
        <v>Tolima- Municipio  Ataco - CRA.5 No.8-07      Cra. 5-7-17 - Código oficina6649</v>
      </c>
    </row>
    <row r="448" spans="1:9" x14ac:dyDescent="0.25">
      <c r="A448" s="1">
        <v>6607</v>
      </c>
      <c r="B448" s="1">
        <v>5</v>
      </c>
      <c r="C448" s="1" t="s">
        <v>1166</v>
      </c>
      <c r="D448" s="1" t="s">
        <v>1167</v>
      </c>
      <c r="E448" s="1" t="s">
        <v>1164</v>
      </c>
      <c r="F448" s="1" t="s">
        <v>136</v>
      </c>
      <c r="G448" s="1" t="s">
        <v>137</v>
      </c>
      <c r="H448" s="1" t="s">
        <v>1168</v>
      </c>
      <c r="I448" s="9" t="str">
        <f t="shared" si="6"/>
        <v>Tolima- Municipio  Cajamarca - Carrera 8 No. 6-56 Parque Principal - Código oficina6607</v>
      </c>
    </row>
    <row r="449" spans="1:9" x14ac:dyDescent="0.25">
      <c r="A449" s="1">
        <v>6640</v>
      </c>
      <c r="B449" s="1">
        <v>7</v>
      </c>
      <c r="C449" s="1" t="s">
        <v>1466</v>
      </c>
      <c r="D449" s="1" t="s">
        <v>1467</v>
      </c>
      <c r="E449" s="1" t="s">
        <v>1164</v>
      </c>
      <c r="F449" s="1" t="s">
        <v>136</v>
      </c>
      <c r="G449" s="1" t="s">
        <v>137</v>
      </c>
      <c r="H449" s="1" t="s">
        <v>1468</v>
      </c>
      <c r="I449" s="9" t="str">
        <f t="shared" si="6"/>
        <v>Tolima- Municipio  Carmen De Apicalá - Carrera 6 N° 2 – 65 - Código oficina6640</v>
      </c>
    </row>
    <row r="450" spans="1:9" x14ac:dyDescent="0.25">
      <c r="A450" s="1">
        <v>6626</v>
      </c>
      <c r="B450" s="1">
        <v>7</v>
      </c>
      <c r="C450" s="1" t="s">
        <v>1169</v>
      </c>
      <c r="D450" s="1" t="s">
        <v>1170</v>
      </c>
      <c r="E450" s="1" t="s">
        <v>1164</v>
      </c>
      <c r="F450" s="1" t="s">
        <v>180</v>
      </c>
      <c r="G450" s="1" t="s">
        <v>117</v>
      </c>
      <c r="H450" s="1" t="s">
        <v>1171</v>
      </c>
      <c r="I450" s="9" t="str">
        <f t="shared" si="6"/>
        <v>Tolima- Municipio  Casabianca - Calle 3 No.2-43 Costado  Norte Parque Principal - Código oficina6626</v>
      </c>
    </row>
    <row r="451" spans="1:9" x14ac:dyDescent="0.25">
      <c r="A451" s="1">
        <v>6613</v>
      </c>
      <c r="B451" s="1">
        <v>4</v>
      </c>
      <c r="C451" s="1" t="s">
        <v>1469</v>
      </c>
      <c r="D451" s="1" t="s">
        <v>1470</v>
      </c>
      <c r="E451" s="1" t="s">
        <v>1164</v>
      </c>
      <c r="F451" s="1" t="s">
        <v>136</v>
      </c>
      <c r="G451" s="1" t="s">
        <v>137</v>
      </c>
      <c r="H451" s="1" t="s">
        <v>1471</v>
      </c>
      <c r="I451" s="9" t="str">
        <f t="shared" si="6"/>
        <v>Tolima- Municipio  Chaparral - Carrera 9 No. 10 - 30  Barrio el Centro - Código oficina6613</v>
      </c>
    </row>
    <row r="452" spans="1:9" x14ac:dyDescent="0.25">
      <c r="A452" s="1">
        <v>6631</v>
      </c>
      <c r="B452" s="1">
        <v>7</v>
      </c>
      <c r="C452" s="1" t="s">
        <v>1472</v>
      </c>
      <c r="D452" s="1" t="s">
        <v>1473</v>
      </c>
      <c r="E452" s="1" t="s">
        <v>1164</v>
      </c>
      <c r="F452" s="1" t="s">
        <v>136</v>
      </c>
      <c r="G452" s="1" t="s">
        <v>137</v>
      </c>
      <c r="H452" s="1" t="s">
        <v>1474</v>
      </c>
      <c r="I452" s="9" t="str">
        <f t="shared" ref="I452:I488" si="7">CONCATENATE(E452,"- Municipio  ",D452," - ", H452," - Código oficina",A452)</f>
        <v>Tolima- Municipio  Coello - Cra. 1 No 1 - 59 Esquina. - Código oficina6631</v>
      </c>
    </row>
    <row r="453" spans="1:9" x14ac:dyDescent="0.25">
      <c r="A453" s="1">
        <v>6633</v>
      </c>
      <c r="B453" s="1">
        <v>6</v>
      </c>
      <c r="C453" s="1" t="s">
        <v>1475</v>
      </c>
      <c r="D453" s="1" t="s">
        <v>1476</v>
      </c>
      <c r="E453" s="1" t="s">
        <v>1164</v>
      </c>
      <c r="F453" s="1" t="s">
        <v>180</v>
      </c>
      <c r="G453" s="1" t="s">
        <v>117</v>
      </c>
      <c r="H453" s="1" t="s">
        <v>1477</v>
      </c>
      <c r="I453" s="9" t="str">
        <f t="shared" si="7"/>
        <v>Tolima- Municipio  Coyaima - Cra.3 No.2-36 Barrio Centro - Código oficina6633</v>
      </c>
    </row>
    <row r="454" spans="1:9" x14ac:dyDescent="0.25">
      <c r="A454" s="1">
        <v>6634</v>
      </c>
      <c r="B454" s="1">
        <v>7</v>
      </c>
      <c r="C454" s="1" t="s">
        <v>1478</v>
      </c>
      <c r="D454" s="1" t="s">
        <v>1479</v>
      </c>
      <c r="E454" s="1" t="s">
        <v>1164</v>
      </c>
      <c r="F454" s="1" t="s">
        <v>116</v>
      </c>
      <c r="G454" s="1" t="s">
        <v>117</v>
      </c>
      <c r="H454" s="1" t="s">
        <v>1480</v>
      </c>
      <c r="I454" s="9" t="str">
        <f t="shared" si="7"/>
        <v>Tolima- Municipio  Cunday - CALLE 6 No.4-50 - Código oficina6634</v>
      </c>
    </row>
    <row r="455" spans="1:9" x14ac:dyDescent="0.25">
      <c r="A455" s="1">
        <v>6648</v>
      </c>
      <c r="B455" s="1">
        <v>7</v>
      </c>
      <c r="C455" s="1" t="s">
        <v>1172</v>
      </c>
      <c r="D455" s="1" t="s">
        <v>1173</v>
      </c>
      <c r="E455" s="1" t="s">
        <v>1164</v>
      </c>
      <c r="F455" s="1" t="s">
        <v>180</v>
      </c>
      <c r="G455" s="1" t="s">
        <v>117</v>
      </c>
      <c r="H455" s="1" t="s">
        <v>1174</v>
      </c>
      <c r="I455" s="9" t="str">
        <f t="shared" si="7"/>
        <v>Tolima- Municipio  Dolores - CRA. 7 No.2-09/17 - Código oficina6648</v>
      </c>
    </row>
    <row r="456" spans="1:9" x14ac:dyDescent="0.25">
      <c r="A456" s="1">
        <v>6635</v>
      </c>
      <c r="B456" s="1">
        <v>3</v>
      </c>
      <c r="C456" s="1" t="s">
        <v>1481</v>
      </c>
      <c r="D456" s="1" t="s">
        <v>1482</v>
      </c>
      <c r="E456" s="1" t="s">
        <v>1164</v>
      </c>
      <c r="F456" s="1" t="s">
        <v>136</v>
      </c>
      <c r="G456" s="1" t="s">
        <v>137</v>
      </c>
      <c r="H456" s="1" t="s">
        <v>1483</v>
      </c>
      <c r="I456" s="9" t="str">
        <f t="shared" si="7"/>
        <v>Tolima- Municipio  Espinal - Calle 9 No 4 - 49/51 Centro - Código oficina6635</v>
      </c>
    </row>
    <row r="457" spans="1:9" x14ac:dyDescent="0.25">
      <c r="A457" s="1">
        <v>6622</v>
      </c>
      <c r="B457" s="1">
        <v>7</v>
      </c>
      <c r="C457" s="1" t="s">
        <v>1175</v>
      </c>
      <c r="D457" s="1" t="s">
        <v>1176</v>
      </c>
      <c r="E457" s="1" t="s">
        <v>1164</v>
      </c>
      <c r="F457" s="1" t="s">
        <v>180</v>
      </c>
      <c r="G457" s="1" t="s">
        <v>117</v>
      </c>
      <c r="H457" s="1" t="s">
        <v>1177</v>
      </c>
      <c r="I457" s="9" t="str">
        <f t="shared" si="7"/>
        <v>Tolima- Municipio  Falan - Calle 6 No.3-60 - Código oficina6622</v>
      </c>
    </row>
    <row r="458" spans="1:9" x14ac:dyDescent="0.25">
      <c r="A458" s="1">
        <v>6651</v>
      </c>
      <c r="B458" s="1">
        <v>4</v>
      </c>
      <c r="C458" s="1" t="s">
        <v>1484</v>
      </c>
      <c r="D458" s="1" t="s">
        <v>1485</v>
      </c>
      <c r="E458" s="1" t="s">
        <v>1164</v>
      </c>
      <c r="F458" s="1" t="s">
        <v>180</v>
      </c>
      <c r="G458" s="1" t="s">
        <v>117</v>
      </c>
      <c r="H458" s="1" t="s">
        <v>1486</v>
      </c>
      <c r="I458" s="9" t="str">
        <f t="shared" si="7"/>
        <v>Tolima- Municipio  Fresno - Calle 3 No. 6 - 26 - Código oficina6651</v>
      </c>
    </row>
    <row r="459" spans="1:9" x14ac:dyDescent="0.25">
      <c r="A459" s="1">
        <v>6617</v>
      </c>
      <c r="B459" s="1">
        <v>4</v>
      </c>
      <c r="C459" s="1" t="s">
        <v>1487</v>
      </c>
      <c r="D459" s="1" t="s">
        <v>1488</v>
      </c>
      <c r="E459" s="1" t="s">
        <v>1164</v>
      </c>
      <c r="F459" s="1" t="s">
        <v>136</v>
      </c>
      <c r="G459" s="1" t="s">
        <v>137</v>
      </c>
      <c r="H459" s="1" t="s">
        <v>1489</v>
      </c>
      <c r="I459" s="9" t="str">
        <f t="shared" si="7"/>
        <v>Tolima- Municipio  Guamo - Calle 9 No. 10-14 Barrio el Centro - Código oficina6617</v>
      </c>
    </row>
    <row r="460" spans="1:9" x14ac:dyDescent="0.25">
      <c r="A460" s="1">
        <v>6630</v>
      </c>
      <c r="B460" s="1">
        <v>5</v>
      </c>
      <c r="C460" s="1" t="s">
        <v>1490</v>
      </c>
      <c r="D460" s="1" t="s">
        <v>1491</v>
      </c>
      <c r="E460" s="1" t="s">
        <v>1164</v>
      </c>
      <c r="F460" s="1" t="s">
        <v>136</v>
      </c>
      <c r="G460" s="1" t="s">
        <v>137</v>
      </c>
      <c r="H460" s="1" t="s">
        <v>1492</v>
      </c>
      <c r="I460" s="9" t="str">
        <f t="shared" si="7"/>
        <v>Tolima- Municipio  Guayabal - CARRERA 6 N° 5 - 39 - Código oficina6630</v>
      </c>
    </row>
    <row r="461" spans="1:9" x14ac:dyDescent="0.25">
      <c r="A461" s="1">
        <v>6639</v>
      </c>
      <c r="B461" s="1">
        <v>7</v>
      </c>
      <c r="C461" s="1" t="s">
        <v>1178</v>
      </c>
      <c r="D461" s="1" t="s">
        <v>1179</v>
      </c>
      <c r="E461" s="1" t="s">
        <v>1164</v>
      </c>
      <c r="F461" s="1" t="s">
        <v>116</v>
      </c>
      <c r="G461" s="1" t="s">
        <v>117</v>
      </c>
      <c r="H461" s="1" t="s">
        <v>1180</v>
      </c>
      <c r="I461" s="9" t="str">
        <f t="shared" si="7"/>
        <v>Tolima- Municipio  Herrera - Calle 3 No. 6 -11 Casa de la Justicia - Calle Principal - Código oficina6639</v>
      </c>
    </row>
    <row r="462" spans="1:9" x14ac:dyDescent="0.25">
      <c r="A462" s="1">
        <v>6614</v>
      </c>
      <c r="B462" s="1">
        <v>7</v>
      </c>
      <c r="C462" s="1" t="s">
        <v>1181</v>
      </c>
      <c r="D462" s="1" t="s">
        <v>1182</v>
      </c>
      <c r="E462" s="1" t="s">
        <v>1164</v>
      </c>
      <c r="F462" s="1" t="s">
        <v>116</v>
      </c>
      <c r="G462" s="1" t="s">
        <v>117</v>
      </c>
      <c r="H462" s="1" t="s">
        <v>1183</v>
      </c>
      <c r="I462" s="9" t="str">
        <f t="shared" si="7"/>
        <v>Tolima- Municipio  Herveo - CALLE 4 No. 6 - 38 - Código oficina6614</v>
      </c>
    </row>
    <row r="463" spans="1:9" x14ac:dyDescent="0.25">
      <c r="A463" s="1">
        <v>6610</v>
      </c>
      <c r="B463" s="1">
        <v>4</v>
      </c>
      <c r="C463" s="1" t="s">
        <v>1493</v>
      </c>
      <c r="D463" s="1" t="s">
        <v>1494</v>
      </c>
      <c r="E463" s="1" t="s">
        <v>1164</v>
      </c>
      <c r="F463" s="1" t="s">
        <v>136</v>
      </c>
      <c r="G463" s="1" t="s">
        <v>137</v>
      </c>
      <c r="H463" s="1" t="s">
        <v>1495</v>
      </c>
      <c r="I463" s="9" t="str">
        <f t="shared" si="7"/>
        <v>Tolima- Municipio  Honda - CARRERA 11 N° 14 -91/101 - Código oficina6610</v>
      </c>
    </row>
    <row r="464" spans="1:9" x14ac:dyDescent="0.25">
      <c r="A464" s="1">
        <v>6601</v>
      </c>
      <c r="B464" s="1">
        <v>2</v>
      </c>
      <c r="C464" s="1" t="s">
        <v>1184</v>
      </c>
      <c r="D464" s="1" t="s">
        <v>1185</v>
      </c>
      <c r="E464" s="1" t="s">
        <v>1164</v>
      </c>
      <c r="F464" s="1" t="s">
        <v>136</v>
      </c>
      <c r="G464" s="1" t="s">
        <v>137</v>
      </c>
      <c r="H464" s="1" t="s">
        <v>1186</v>
      </c>
      <c r="I464" s="9" t="str">
        <f t="shared" si="7"/>
        <v>Tolima- Municipio  Ibagué - Calle 15 No.3-26 - Código oficina6601</v>
      </c>
    </row>
    <row r="465" spans="1:9" x14ac:dyDescent="0.25">
      <c r="A465" s="1">
        <v>6609</v>
      </c>
      <c r="B465" s="1">
        <v>6</v>
      </c>
      <c r="C465" s="1" t="s">
        <v>1496</v>
      </c>
      <c r="D465" s="1" t="s">
        <v>1497</v>
      </c>
      <c r="E465" s="1" t="s">
        <v>1164</v>
      </c>
      <c r="F465" s="1" t="s">
        <v>116</v>
      </c>
      <c r="G465" s="1" t="s">
        <v>117</v>
      </c>
      <c r="H465" s="1" t="s">
        <v>1498</v>
      </c>
      <c r="I465" s="9" t="str">
        <f t="shared" si="7"/>
        <v>Tolima- Municipio  Icononzo - CRA. 6 # 7-01 - Código oficina6609</v>
      </c>
    </row>
    <row r="466" spans="1:9" x14ac:dyDescent="0.25">
      <c r="A466" s="1">
        <v>6606</v>
      </c>
      <c r="B466" s="1">
        <v>5</v>
      </c>
      <c r="C466" s="1" t="s">
        <v>1187</v>
      </c>
      <c r="D466" s="1" t="s">
        <v>1188</v>
      </c>
      <c r="E466" s="1" t="s">
        <v>1164</v>
      </c>
      <c r="F466" s="1" t="s">
        <v>136</v>
      </c>
      <c r="G466" s="1" t="s">
        <v>137</v>
      </c>
      <c r="H466" s="1" t="s">
        <v>1189</v>
      </c>
      <c r="I466" s="9" t="str">
        <f t="shared" si="7"/>
        <v>Tolima- Municipio  Lérida - CARRERA  6 N° 8 - 14 - Código oficina6606</v>
      </c>
    </row>
    <row r="467" spans="1:9" x14ac:dyDescent="0.25">
      <c r="A467" s="1">
        <v>6638</v>
      </c>
      <c r="B467" s="1">
        <v>4</v>
      </c>
      <c r="C467" s="1" t="s">
        <v>1190</v>
      </c>
      <c r="D467" s="1" t="s">
        <v>1191</v>
      </c>
      <c r="E467" s="1" t="s">
        <v>1164</v>
      </c>
      <c r="F467" s="1" t="s">
        <v>180</v>
      </c>
      <c r="G467" s="1" t="s">
        <v>117</v>
      </c>
      <c r="H467" s="1" t="s">
        <v>1192</v>
      </c>
      <c r="I467" s="9" t="str">
        <f t="shared" si="7"/>
        <v>Tolima- Municipio  Líbano - Calle 4 No. 9-77 - Código oficina6638</v>
      </c>
    </row>
    <row r="468" spans="1:9" x14ac:dyDescent="0.25">
      <c r="A468" s="1">
        <v>6608</v>
      </c>
      <c r="B468" s="1">
        <v>3</v>
      </c>
      <c r="C468" s="1" t="s">
        <v>1193</v>
      </c>
      <c r="D468" s="1" t="s">
        <v>1194</v>
      </c>
      <c r="E468" s="1" t="s">
        <v>1164</v>
      </c>
      <c r="F468" s="1" t="s">
        <v>136</v>
      </c>
      <c r="G468" s="1" t="s">
        <v>137</v>
      </c>
      <c r="H468" s="1" t="s">
        <v>1195</v>
      </c>
      <c r="I468" s="9" t="str">
        <f t="shared" si="7"/>
        <v>Tolima- Municipio  Mariquita - Calle 4 No. 2-120 Carrera 3 No. 4-18 - Código oficina6608</v>
      </c>
    </row>
    <row r="469" spans="1:9" x14ac:dyDescent="0.25">
      <c r="A469" s="1">
        <v>6618</v>
      </c>
      <c r="B469" s="1">
        <v>7</v>
      </c>
      <c r="C469" s="1" t="s">
        <v>1196</v>
      </c>
      <c r="D469" s="1" t="s">
        <v>1197</v>
      </c>
      <c r="E469" s="1" t="s">
        <v>1164</v>
      </c>
      <c r="F469" s="1" t="s">
        <v>116</v>
      </c>
      <c r="G469" s="1" t="s">
        <v>117</v>
      </c>
      <c r="H469" s="1" t="s">
        <v>1198</v>
      </c>
      <c r="I469" s="9" t="str">
        <f t="shared" si="7"/>
        <v>Tolima- Municipio  Murillo - Cra. 8 No.3-85 - Código oficina6618</v>
      </c>
    </row>
    <row r="470" spans="1:9" x14ac:dyDescent="0.25">
      <c r="A470" s="1">
        <v>6619</v>
      </c>
      <c r="B470" s="1">
        <v>4</v>
      </c>
      <c r="C470" s="1" t="s">
        <v>1499</v>
      </c>
      <c r="D470" s="1" t="s">
        <v>1500</v>
      </c>
      <c r="E470" s="1" t="s">
        <v>1164</v>
      </c>
      <c r="F470" s="1" t="s">
        <v>180</v>
      </c>
      <c r="G470" s="1" t="s">
        <v>117</v>
      </c>
      <c r="H470" s="1" t="s">
        <v>1501</v>
      </c>
      <c r="I470" s="9" t="str">
        <f t="shared" si="7"/>
        <v>Tolima- Municipio  Natagaima - Calle 6 No. 3-08 Frente al Parque Principal - Código oficina6619</v>
      </c>
    </row>
    <row r="471" spans="1:9" x14ac:dyDescent="0.25">
      <c r="A471" s="1">
        <v>6621</v>
      </c>
      <c r="B471" s="1">
        <v>4</v>
      </c>
      <c r="C471" s="1" t="s">
        <v>1502</v>
      </c>
      <c r="D471" s="1" t="s">
        <v>1503</v>
      </c>
      <c r="E471" s="1" t="s">
        <v>1164</v>
      </c>
      <c r="F471" s="1" t="s">
        <v>180</v>
      </c>
      <c r="G471" s="1" t="s">
        <v>117</v>
      </c>
      <c r="H471" s="1" t="s">
        <v>1504</v>
      </c>
      <c r="I471" s="9" t="str">
        <f t="shared" si="7"/>
        <v>Tolima- Municipio  Ortega - CALLE 6 No 5 - 22 - Código oficina6621</v>
      </c>
    </row>
    <row r="472" spans="1:9" x14ac:dyDescent="0.25">
      <c r="A472" s="1">
        <v>6624</v>
      </c>
      <c r="B472" s="1">
        <v>7</v>
      </c>
      <c r="C472" s="1" t="s">
        <v>1505</v>
      </c>
      <c r="D472" s="1" t="s">
        <v>1506</v>
      </c>
      <c r="E472" s="1" t="s">
        <v>1164</v>
      </c>
      <c r="F472" s="1" t="s">
        <v>180</v>
      </c>
      <c r="G472" s="1" t="s">
        <v>117</v>
      </c>
      <c r="H472" s="1" t="s">
        <v>1507</v>
      </c>
      <c r="I472" s="9" t="str">
        <f t="shared" si="7"/>
        <v>Tolima- Municipio  Palocabildo - Carrera 8 No. 4 -03 - Código oficina6624</v>
      </c>
    </row>
    <row r="473" spans="1:9" x14ac:dyDescent="0.25">
      <c r="A473" s="1">
        <v>6641</v>
      </c>
      <c r="B473" s="1">
        <v>7</v>
      </c>
      <c r="C473" s="1" t="s">
        <v>1508</v>
      </c>
      <c r="D473" s="1" t="s">
        <v>1509</v>
      </c>
      <c r="E473" s="1" t="s">
        <v>1164</v>
      </c>
      <c r="F473" s="1" t="s">
        <v>116</v>
      </c>
      <c r="G473" s="1" t="s">
        <v>117</v>
      </c>
      <c r="H473" s="1" t="s">
        <v>1510</v>
      </c>
      <c r="I473" s="9" t="str">
        <f t="shared" si="7"/>
        <v>Tolima- Municipio  Piedras - CALLE 2 No 2 - 24/26 - Código oficina6641</v>
      </c>
    </row>
    <row r="474" spans="1:9" x14ac:dyDescent="0.25">
      <c r="A474" s="1">
        <v>6642</v>
      </c>
      <c r="B474" s="1">
        <v>4</v>
      </c>
      <c r="C474" s="1" t="s">
        <v>1511</v>
      </c>
      <c r="D474" s="1" t="s">
        <v>1512</v>
      </c>
      <c r="E474" s="1" t="s">
        <v>1164</v>
      </c>
      <c r="F474" s="1" t="s">
        <v>180</v>
      </c>
      <c r="G474" s="1" t="s">
        <v>117</v>
      </c>
      <c r="H474" s="1" t="s">
        <v>1513</v>
      </c>
      <c r="I474" s="9" t="str">
        <f t="shared" si="7"/>
        <v>Tolima- Municipio  Planadas - CRA 6 No 5 - 43        Cra. 6 No,. 8-40 - Código oficina6642</v>
      </c>
    </row>
    <row r="475" spans="1:9" x14ac:dyDescent="0.25">
      <c r="A475" s="1">
        <v>6645</v>
      </c>
      <c r="B475" s="1">
        <v>7</v>
      </c>
      <c r="C475" s="1" t="s">
        <v>1514</v>
      </c>
      <c r="D475" s="1" t="s">
        <v>1515</v>
      </c>
      <c r="E475" s="1" t="s">
        <v>1164</v>
      </c>
      <c r="F475" s="1" t="s">
        <v>180</v>
      </c>
      <c r="G475" s="1" t="s">
        <v>117</v>
      </c>
      <c r="H475" s="1" t="s">
        <v>1516</v>
      </c>
      <c r="I475" s="9" t="str">
        <f t="shared" si="7"/>
        <v>Tolima- Municipio  Prado - Cra.6 No.10-17 - Código oficina6645</v>
      </c>
    </row>
    <row r="476" spans="1:9" x14ac:dyDescent="0.25">
      <c r="A476" s="1">
        <v>6625</v>
      </c>
      <c r="B476" s="1">
        <v>4</v>
      </c>
      <c r="C476" s="1" t="s">
        <v>1517</v>
      </c>
      <c r="D476" s="1" t="s">
        <v>1518</v>
      </c>
      <c r="E476" s="1" t="s">
        <v>1164</v>
      </c>
      <c r="F476" s="1" t="s">
        <v>180</v>
      </c>
      <c r="G476" s="1" t="s">
        <v>117</v>
      </c>
      <c r="H476" s="1" t="s">
        <v>1519</v>
      </c>
      <c r="I476" s="9" t="str">
        <f t="shared" si="7"/>
        <v>Tolima- Municipio  Purificación - CRA 4 No 7 - 13 - Código oficina6625</v>
      </c>
    </row>
    <row r="477" spans="1:9" x14ac:dyDescent="0.25">
      <c r="A477" s="1">
        <v>6646</v>
      </c>
      <c r="B477" s="1">
        <v>6</v>
      </c>
      <c r="C477" s="1" t="s">
        <v>1520</v>
      </c>
      <c r="D477" s="1" t="s">
        <v>1521</v>
      </c>
      <c r="E477" s="1" t="s">
        <v>1164</v>
      </c>
      <c r="F477" s="1" t="s">
        <v>180</v>
      </c>
      <c r="G477" s="1" t="s">
        <v>117</v>
      </c>
      <c r="H477" s="1" t="s">
        <v>1522</v>
      </c>
      <c r="I477" s="9" t="str">
        <f t="shared" si="7"/>
        <v>Tolima- Municipio  Rioblanco - CALLE 3 No 5 - 29 - Código oficina6646</v>
      </c>
    </row>
    <row r="478" spans="1:9" x14ac:dyDescent="0.25">
      <c r="A478" s="1">
        <v>6647</v>
      </c>
      <c r="B478" s="1">
        <v>7</v>
      </c>
      <c r="C478" s="1" t="s">
        <v>1199</v>
      </c>
      <c r="D478" s="1" t="s">
        <v>1200</v>
      </c>
      <c r="E478" s="1" t="s">
        <v>1164</v>
      </c>
      <c r="F478" s="1" t="s">
        <v>116</v>
      </c>
      <c r="G478" s="1" t="s">
        <v>117</v>
      </c>
      <c r="H478" s="1" t="s">
        <v>1201</v>
      </c>
      <c r="I478" s="9" t="str">
        <f t="shared" si="7"/>
        <v>Tolima- Municipio  Roncesvalles - CRA 2 No 2 - 56 - Código oficina6647</v>
      </c>
    </row>
    <row r="479" spans="1:9" x14ac:dyDescent="0.25">
      <c r="A479" s="1">
        <v>6660</v>
      </c>
      <c r="B479" s="1">
        <v>6</v>
      </c>
      <c r="C479" s="1" t="s">
        <v>1523</v>
      </c>
      <c r="D479" s="1" t="s">
        <v>1524</v>
      </c>
      <c r="E479" s="1" t="s">
        <v>1164</v>
      </c>
      <c r="F479" s="1" t="s">
        <v>180</v>
      </c>
      <c r="G479" s="1" t="s">
        <v>117</v>
      </c>
      <c r="H479" s="1" t="s">
        <v>1525</v>
      </c>
      <c r="I479" s="9" t="str">
        <f t="shared" si="7"/>
        <v>Tolima- Municipio  Rovira - Carrera 2a. No. 1 -78 a 1-99 Barrio Centro - Brisas de Luisa - Código oficina6660</v>
      </c>
    </row>
    <row r="480" spans="1:9" x14ac:dyDescent="0.25">
      <c r="A480" s="1">
        <v>6650</v>
      </c>
      <c r="B480" s="1">
        <v>5</v>
      </c>
      <c r="C480" s="1" t="s">
        <v>1526</v>
      </c>
      <c r="D480" s="1" t="s">
        <v>1527</v>
      </c>
      <c r="E480" s="1" t="s">
        <v>1164</v>
      </c>
      <c r="F480" s="1" t="s">
        <v>180</v>
      </c>
      <c r="G480" s="1" t="s">
        <v>117</v>
      </c>
      <c r="H480" s="1" t="s">
        <v>1528</v>
      </c>
      <c r="I480" s="9" t="str">
        <f t="shared" si="7"/>
        <v>Tolima- Municipio  Saldaña - Calle 12 No.14A-15 - Código oficina6650</v>
      </c>
    </row>
    <row r="481" spans="1:9" x14ac:dyDescent="0.25">
      <c r="A481" s="1">
        <v>6652</v>
      </c>
      <c r="B481" s="1">
        <v>6</v>
      </c>
      <c r="C481" s="1" t="s">
        <v>1529</v>
      </c>
      <c r="D481" s="1" t="s">
        <v>1530</v>
      </c>
      <c r="E481" s="1" t="s">
        <v>1164</v>
      </c>
      <c r="F481" s="1" t="s">
        <v>180</v>
      </c>
      <c r="G481" s="1" t="s">
        <v>117</v>
      </c>
      <c r="H481" s="1" t="s">
        <v>1531</v>
      </c>
      <c r="I481" s="9" t="str">
        <f t="shared" si="7"/>
        <v>Tolima- Municipio  San Antonio - CALLE 6 No.5-02 - Código oficina6652</v>
      </c>
    </row>
    <row r="482" spans="1:9" x14ac:dyDescent="0.25">
      <c r="A482" s="1">
        <v>6653</v>
      </c>
      <c r="B482" s="1">
        <v>6</v>
      </c>
      <c r="C482" s="1" t="s">
        <v>324</v>
      </c>
      <c r="D482" s="1" t="s">
        <v>325</v>
      </c>
      <c r="E482" s="1" t="s">
        <v>1164</v>
      </c>
      <c r="F482" s="1" t="s">
        <v>116</v>
      </c>
      <c r="G482" s="1" t="s">
        <v>117</v>
      </c>
      <c r="H482" s="1" t="s">
        <v>1532</v>
      </c>
      <c r="I482" s="9" t="str">
        <f t="shared" si="7"/>
        <v>Tolima- Municipio  San Luis - CALLE 7 No 5 - 36/38 - Código oficina6653</v>
      </c>
    </row>
    <row r="483" spans="1:9" x14ac:dyDescent="0.25">
      <c r="A483" s="1">
        <v>6654</v>
      </c>
      <c r="B483" s="1">
        <v>7</v>
      </c>
      <c r="C483" s="1" t="s">
        <v>1533</v>
      </c>
      <c r="D483" s="1" t="s">
        <v>1534</v>
      </c>
      <c r="E483" s="1" t="s">
        <v>1164</v>
      </c>
      <c r="F483" s="1" t="s">
        <v>180</v>
      </c>
      <c r="G483" s="1" t="s">
        <v>117</v>
      </c>
      <c r="H483" s="1" t="s">
        <v>1535</v>
      </c>
      <c r="I483" s="9" t="str">
        <f t="shared" si="7"/>
        <v>Tolima- Municipio  Santa Isabel - Carrera 2 No.7-49/53 - Código oficina6654</v>
      </c>
    </row>
    <row r="484" spans="1:9" x14ac:dyDescent="0.25">
      <c r="A484" s="1">
        <v>6657</v>
      </c>
      <c r="B484" s="1">
        <v>7</v>
      </c>
      <c r="C484" s="1" t="s">
        <v>718</v>
      </c>
      <c r="D484" s="1" t="s">
        <v>719</v>
      </c>
      <c r="E484" s="1" t="s">
        <v>1164</v>
      </c>
      <c r="F484" s="1" t="s">
        <v>136</v>
      </c>
      <c r="G484" s="1" t="s">
        <v>137</v>
      </c>
      <c r="H484" s="1" t="s">
        <v>1536</v>
      </c>
      <c r="I484" s="9" t="str">
        <f t="shared" si="7"/>
        <v>Tolima- Municipio  Suárez - Carrera 3 No. 7 - 70 - Código oficina6657</v>
      </c>
    </row>
    <row r="485" spans="1:9" x14ac:dyDescent="0.25">
      <c r="A485" s="1">
        <v>6680</v>
      </c>
      <c r="B485" s="1">
        <v>7</v>
      </c>
      <c r="C485" s="1" t="s">
        <v>1202</v>
      </c>
      <c r="D485" s="1" t="s">
        <v>1203</v>
      </c>
      <c r="E485" s="1" t="s">
        <v>1164</v>
      </c>
      <c r="F485" s="1" t="s">
        <v>180</v>
      </c>
      <c r="G485" s="1" t="s">
        <v>117</v>
      </c>
      <c r="H485" s="1" t="s">
        <v>1204</v>
      </c>
      <c r="I485" s="9" t="str">
        <f t="shared" si="7"/>
        <v>Tolima- Municipio  Valle De San Juan - Cra.5 No.5-60 - Código oficina6680</v>
      </c>
    </row>
    <row r="486" spans="1:9" x14ac:dyDescent="0.25">
      <c r="A486" s="1">
        <v>6670</v>
      </c>
      <c r="B486" s="1">
        <v>6</v>
      </c>
      <c r="C486" s="1" t="s">
        <v>1537</v>
      </c>
      <c r="D486" s="1" t="s">
        <v>1538</v>
      </c>
      <c r="E486" s="1" t="s">
        <v>1164</v>
      </c>
      <c r="F486" s="1" t="s">
        <v>180</v>
      </c>
      <c r="G486" s="1" t="s">
        <v>117</v>
      </c>
      <c r="H486" s="1" t="s">
        <v>1539</v>
      </c>
      <c r="I486" s="9" t="str">
        <f t="shared" si="7"/>
        <v>Tolima- Municipio  Venadillo - Carrera.4 No 3 - 92 - Código oficina6670</v>
      </c>
    </row>
    <row r="487" spans="1:9" x14ac:dyDescent="0.25">
      <c r="A487" s="1">
        <v>6628</v>
      </c>
      <c r="B487" s="1">
        <v>6</v>
      </c>
      <c r="C487" s="1" t="s">
        <v>1205</v>
      </c>
      <c r="D487" s="1" t="s">
        <v>1206</v>
      </c>
      <c r="E487" s="1" t="s">
        <v>1164</v>
      </c>
      <c r="F487" s="1" t="s">
        <v>116</v>
      </c>
      <c r="G487" s="1" t="s">
        <v>117</v>
      </c>
      <c r="H487" s="1" t="s">
        <v>1207</v>
      </c>
      <c r="I487" s="9" t="str">
        <f t="shared" si="7"/>
        <v>Tolima- Municipio  Villahermosa - Carrera 5 No. 8-12  - Código oficina6628</v>
      </c>
    </row>
    <row r="488" spans="1:9" x14ac:dyDescent="0.25">
      <c r="A488" s="1">
        <v>6632</v>
      </c>
      <c r="B488" s="1">
        <v>7</v>
      </c>
      <c r="C488" s="1" t="s">
        <v>1540</v>
      </c>
      <c r="D488" s="1" t="s">
        <v>1541</v>
      </c>
      <c r="E488" s="1" t="s">
        <v>1164</v>
      </c>
      <c r="F488" s="1" t="s">
        <v>116</v>
      </c>
      <c r="G488" s="1" t="s">
        <v>117</v>
      </c>
      <c r="H488" s="1" t="s">
        <v>1542</v>
      </c>
      <c r="I488" s="9" t="str">
        <f t="shared" si="7"/>
        <v>Tolima- Municipio  Villarrica - Calle 4 No.3-25 Palacio Municipal - Código oficina6632</v>
      </c>
    </row>
  </sheetData>
  <sheetProtection algorithmName="SHA-512" hashValue="eROM5nlj46PzEfm4PRkf+p5rHWTFOGx4MfIJ7CgW0dwoWuMIx9LnD3iU7GDWE5i7Dv3eSUoWfke9JlJXZy8bEg==" saltValue="mxtZ4u2Zg7tLCJp70wYwi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11" sqref="E11"/>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5:K61"/>
  <sheetViews>
    <sheetView zoomScale="96" zoomScaleNormal="96" workbookViewId="0">
      <selection activeCell="F4" sqref="F4"/>
    </sheetView>
  </sheetViews>
  <sheetFormatPr baseColWidth="10" defaultRowHeight="15" x14ac:dyDescent="0.25"/>
  <cols>
    <col min="1" max="1" width="11.42578125" style="1"/>
    <col min="2" max="2" width="50.85546875" style="1" customWidth="1"/>
    <col min="3" max="4" width="13" style="1" bestFit="1" customWidth="1"/>
    <col min="5" max="5" width="11.42578125" style="1"/>
    <col min="6" max="6" width="25.85546875" style="1" customWidth="1"/>
    <col min="7" max="9" width="11.42578125" style="1"/>
    <col min="10" max="10" width="34.140625" style="1" customWidth="1"/>
    <col min="11" max="16384" width="11.42578125" style="1"/>
  </cols>
  <sheetData>
    <row r="5" spans="2:6" x14ac:dyDescent="0.25">
      <c r="B5" s="2" t="s">
        <v>93</v>
      </c>
    </row>
    <row r="6" spans="2:6" ht="15.75" thickBot="1" x14ac:dyDescent="0.3"/>
    <row r="7" spans="2:6" ht="75" x14ac:dyDescent="0.25">
      <c r="B7" s="46" t="s">
        <v>13</v>
      </c>
      <c r="C7" s="44" t="s">
        <v>20</v>
      </c>
      <c r="D7" s="45" t="s">
        <v>21</v>
      </c>
    </row>
    <row r="8" spans="2:6" x14ac:dyDescent="0.25">
      <c r="B8" s="47" t="s">
        <v>22</v>
      </c>
      <c r="C8" s="48">
        <v>356000</v>
      </c>
      <c r="D8" s="49">
        <v>450000</v>
      </c>
      <c r="E8" s="66">
        <f>D8-C8</f>
        <v>94000</v>
      </c>
    </row>
    <row r="9" spans="2:6" ht="30" x14ac:dyDescent="0.25">
      <c r="B9" s="50" t="s">
        <v>60</v>
      </c>
      <c r="C9" s="51">
        <v>558000</v>
      </c>
      <c r="D9" s="52">
        <v>700000</v>
      </c>
      <c r="E9" s="66">
        <f t="shared" ref="E9:E10" si="0">D9-C9</f>
        <v>142000</v>
      </c>
      <c r="F9" s="66"/>
    </row>
    <row r="10" spans="2:6" ht="15.75" thickBot="1" x14ac:dyDescent="0.3">
      <c r="B10" s="53" t="s">
        <v>23</v>
      </c>
      <c r="C10" s="54">
        <v>502000</v>
      </c>
      <c r="D10" s="55">
        <v>640000</v>
      </c>
      <c r="E10" s="66">
        <f t="shared" si="0"/>
        <v>138000</v>
      </c>
    </row>
    <row r="11" spans="2:6" ht="15.75" thickBot="1" x14ac:dyDescent="0.3"/>
    <row r="12" spans="2:6" x14ac:dyDescent="0.25">
      <c r="F12" s="56" t="s">
        <v>57</v>
      </c>
    </row>
    <row r="13" spans="2:6" x14ac:dyDescent="0.25">
      <c r="F13" s="57" t="s">
        <v>58</v>
      </c>
    </row>
    <row r="14" spans="2:6" x14ac:dyDescent="0.25">
      <c r="F14" s="58" t="s">
        <v>61</v>
      </c>
    </row>
    <row r="15" spans="2:6" ht="15.75" thickBot="1" x14ac:dyDescent="0.3">
      <c r="F15" s="59" t="s">
        <v>62</v>
      </c>
    </row>
    <row r="17" spans="8:11" ht="15.75" thickBot="1" x14ac:dyDescent="0.3"/>
    <row r="18" spans="8:11" x14ac:dyDescent="0.25">
      <c r="H18" s="36" t="s">
        <v>90</v>
      </c>
      <c r="I18" s="37"/>
      <c r="J18" s="37"/>
      <c r="K18" s="38"/>
    </row>
    <row r="19" spans="8:11" x14ac:dyDescent="0.25">
      <c r="H19" s="39" t="s">
        <v>91</v>
      </c>
      <c r="I19" s="28"/>
      <c r="J19" s="28"/>
      <c r="K19" s="40"/>
    </row>
    <row r="20" spans="8:11" ht="15.75" thickBot="1" x14ac:dyDescent="0.3">
      <c r="H20" s="41" t="s">
        <v>92</v>
      </c>
      <c r="I20" s="42"/>
      <c r="J20" s="42"/>
      <c r="K20" s="43"/>
    </row>
    <row r="21" spans="8:11" x14ac:dyDescent="0.25">
      <c r="H21" s="35"/>
    </row>
    <row r="25" spans="8:11" x14ac:dyDescent="0.25">
      <c r="H25" s="71" t="s">
        <v>101</v>
      </c>
    </row>
    <row r="26" spans="8:11" x14ac:dyDescent="0.25">
      <c r="H26" s="72" t="s">
        <v>102</v>
      </c>
    </row>
    <row r="30" spans="8:11" x14ac:dyDescent="0.25">
      <c r="H30" s="71" t="s">
        <v>1547</v>
      </c>
    </row>
    <row r="31" spans="8:11" x14ac:dyDescent="0.25">
      <c r="H31" s="72" t="s">
        <v>1548</v>
      </c>
    </row>
    <row r="36" spans="10:11" x14ac:dyDescent="0.25">
      <c r="J36" s="73" t="s">
        <v>1549</v>
      </c>
      <c r="K36" s="73" t="s">
        <v>1550</v>
      </c>
    </row>
    <row r="37" spans="10:11" x14ac:dyDescent="0.25">
      <c r="J37" s="73"/>
      <c r="K37" s="73"/>
    </row>
    <row r="38" spans="10:11" x14ac:dyDescent="0.25">
      <c r="J38" s="73" t="s">
        <v>1561</v>
      </c>
      <c r="K38" s="73">
        <v>40</v>
      </c>
    </row>
    <row r="39" spans="10:11" x14ac:dyDescent="0.25">
      <c r="J39" s="73" t="s">
        <v>1551</v>
      </c>
      <c r="K39" s="73">
        <v>1</v>
      </c>
    </row>
    <row r="40" spans="10:11" x14ac:dyDescent="0.25">
      <c r="J40" s="73" t="s">
        <v>1552</v>
      </c>
      <c r="K40" s="73">
        <v>2</v>
      </c>
    </row>
    <row r="41" spans="10:11" x14ac:dyDescent="0.25">
      <c r="J41" s="73" t="s">
        <v>1553</v>
      </c>
      <c r="K41" s="73">
        <v>6</v>
      </c>
    </row>
    <row r="42" spans="10:11" x14ac:dyDescent="0.25">
      <c r="J42" s="73" t="s">
        <v>1554</v>
      </c>
      <c r="K42" s="73">
        <v>7</v>
      </c>
    </row>
    <row r="43" spans="10:11" x14ac:dyDescent="0.25">
      <c r="J43" s="73" t="s">
        <v>1555</v>
      </c>
      <c r="K43" s="73">
        <v>9</v>
      </c>
    </row>
    <row r="44" spans="10:11" x14ac:dyDescent="0.25">
      <c r="J44" s="73" t="s">
        <v>1556</v>
      </c>
      <c r="K44" s="73">
        <v>12</v>
      </c>
    </row>
    <row r="45" spans="10:11" x14ac:dyDescent="0.25">
      <c r="J45" s="73" t="s">
        <v>1557</v>
      </c>
      <c r="K45" s="73">
        <v>13</v>
      </c>
    </row>
    <row r="46" spans="10:11" x14ac:dyDescent="0.25">
      <c r="J46" s="73" t="s">
        <v>1558</v>
      </c>
      <c r="K46" s="73">
        <v>19</v>
      </c>
    </row>
    <row r="47" spans="10:11" x14ac:dyDescent="0.25">
      <c r="J47" s="73" t="s">
        <v>1559</v>
      </c>
      <c r="K47" s="73">
        <v>23</v>
      </c>
    </row>
    <row r="48" spans="10:11" x14ac:dyDescent="0.25">
      <c r="J48" s="73" t="s">
        <v>1560</v>
      </c>
      <c r="K48" s="73">
        <v>32</v>
      </c>
    </row>
    <row r="49" spans="10:11" x14ac:dyDescent="0.25">
      <c r="J49" s="73" t="s">
        <v>1562</v>
      </c>
      <c r="K49" s="73">
        <v>51</v>
      </c>
    </row>
    <row r="50" spans="10:11" x14ac:dyDescent="0.25">
      <c r="J50" s="73" t="s">
        <v>1563</v>
      </c>
      <c r="K50" s="73">
        <v>52</v>
      </c>
    </row>
    <row r="51" spans="10:11" x14ac:dyDescent="0.25">
      <c r="J51" s="73" t="s">
        <v>1564</v>
      </c>
      <c r="K51" s="73">
        <v>53</v>
      </c>
    </row>
    <row r="52" spans="10:11" x14ac:dyDescent="0.25">
      <c r="J52" s="73" t="s">
        <v>1565</v>
      </c>
      <c r="K52" s="73">
        <v>58</v>
      </c>
    </row>
    <row r="53" spans="10:11" x14ac:dyDescent="0.25">
      <c r="J53" s="73" t="s">
        <v>1566</v>
      </c>
      <c r="K53" s="73">
        <v>59</v>
      </c>
    </row>
    <row r="54" spans="10:11" x14ac:dyDescent="0.25">
      <c r="J54" s="73" t="s">
        <v>1567</v>
      </c>
      <c r="K54" s="73">
        <v>60</v>
      </c>
    </row>
    <row r="55" spans="10:11" x14ac:dyDescent="0.25">
      <c r="J55" s="73" t="s">
        <v>1568</v>
      </c>
      <c r="K55" s="73">
        <v>61</v>
      </c>
    </row>
    <row r="56" spans="10:11" x14ac:dyDescent="0.25">
      <c r="J56" s="73" t="s">
        <v>1569</v>
      </c>
      <c r="K56" s="73">
        <v>62</v>
      </c>
    </row>
    <row r="57" spans="10:11" x14ac:dyDescent="0.25">
      <c r="J57" s="73" t="s">
        <v>1570</v>
      </c>
      <c r="K57" s="73">
        <v>63</v>
      </c>
    </row>
    <row r="58" spans="10:11" x14ac:dyDescent="0.25">
      <c r="J58" s="73" t="s">
        <v>1571</v>
      </c>
      <c r="K58" s="73">
        <v>65</v>
      </c>
    </row>
    <row r="59" spans="10:11" x14ac:dyDescent="0.25">
      <c r="J59" s="73" t="s">
        <v>1572</v>
      </c>
      <c r="K59" s="73">
        <v>66</v>
      </c>
    </row>
    <row r="60" spans="10:11" x14ac:dyDescent="0.25">
      <c r="J60" s="73" t="s">
        <v>1573</v>
      </c>
      <c r="K60" s="73">
        <v>67</v>
      </c>
    </row>
    <row r="61" spans="10:11" x14ac:dyDescent="0.25">
      <c r="J61" s="73" t="s">
        <v>1574</v>
      </c>
      <c r="K61" s="73">
        <v>69</v>
      </c>
    </row>
  </sheetData>
  <sheetProtection algorithmName="SHA-512" hashValue="RFg9CocvgVthSfpeh7N7Oe4FHEHfgw1XqOE865F6so++3EgqcIUGG9wbvGG3beNJUL3J8Qste4dARlJgOvtcRw==" saltValue="jm+p8Jm8U53i7A9s6k2fs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5ACE1966755F42B00029586375FA46" ma:contentTypeVersion="16" ma:contentTypeDescription="Crear nuevo documento." ma:contentTypeScope="" ma:versionID="01f8a194d0be96cfab66885809f7117c">
  <xsd:schema xmlns:xsd="http://www.w3.org/2001/XMLSchema" xmlns:xs="http://www.w3.org/2001/XMLSchema" xmlns:p="http://schemas.microsoft.com/office/2006/metadata/properties" xmlns:ns2="78677798-cef5-456b-b5d0-44eafbc1f270" xmlns:ns3="f4cbf50e-f359-4d9f-8f15-ddfbf041ab80" targetNamespace="http://schemas.microsoft.com/office/2006/metadata/properties" ma:root="true" ma:fieldsID="1be97b3be4c82041492a50175246494a" ns2:_="" ns3:_="">
    <xsd:import namespace="78677798-cef5-456b-b5d0-44eafbc1f270"/>
    <xsd:import namespace="f4cbf50e-f359-4d9f-8f15-ddfbf041ab8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77798-cef5-456b-b5d0-44eafbc1f2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a4a163b5-feee-4499-b846-8d6292ade25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4cbf50e-f359-4d9f-8f15-ddfbf041ab80"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9149a56-7c84-4692-aa73-83d1713deee7}" ma:internalName="TaxCatchAll" ma:showField="CatchAllData" ma:web="f4cbf50e-f359-4d9f-8f15-ddfbf041ab8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4cbf50e-f359-4d9f-8f15-ddfbf041ab80" xsi:nil="true"/>
    <lcf76f155ced4ddcb4097134ff3c332f xmlns="78677798-cef5-456b-b5d0-44eafbc1f27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7EE7AD-AFCA-4F38-8681-99F66625AB63}"/>
</file>

<file path=customXml/itemProps2.xml><?xml version="1.0" encoding="utf-8"?>
<ds:datastoreItem xmlns:ds="http://schemas.openxmlformats.org/officeDocument/2006/customXml" ds:itemID="{8C9FB05F-98FA-4EF1-BADF-3FF0C405D925}"/>
</file>

<file path=customXml/itemProps3.xml><?xml version="1.0" encoding="utf-8"?>
<ds:datastoreItem xmlns:ds="http://schemas.openxmlformats.org/officeDocument/2006/customXml" ds:itemID="{DFCC8384-0BE1-4CBF-976E-DF412E31E1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1.CALCULADORA</vt:lpstr>
      <vt:lpstr>2. CUENTA DE COBRO RAPIDA</vt:lpstr>
      <vt:lpstr>SUCURSALES BANCO AGRARIO</vt:lpstr>
      <vt:lpstr>Hoja1</vt:lpstr>
      <vt:lpstr>CONVERSIONES</vt:lpstr>
      <vt:lpstr>'2. CUENTA DE COBRO RAPIDA'!Área_de_impresión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Saza Garavito</dc:creator>
  <cp:lastModifiedBy>Milton Saza Garavito</cp:lastModifiedBy>
  <cp:lastPrinted>2020-11-05T02:48:05Z</cp:lastPrinted>
  <dcterms:created xsi:type="dcterms:W3CDTF">2020-10-29T17:45:06Z</dcterms:created>
  <dcterms:modified xsi:type="dcterms:W3CDTF">2020-11-10T17:21:56Z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0x010100465ACE1966755F42B00029586375FA46</vt:lpwstr>
  </property>
</Properties>
</file>